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G:\EEA BAÑOS DEL INCA - CAJAMARCA\Correccion del IPERC 03-11-2020\"/>
    </mc:Choice>
  </mc:AlternateContent>
  <xr:revisionPtr revIDLastSave="0" documentId="13_ncr:1_{DA1069F1-4A00-482F-80AC-280236E0B572}" xr6:coauthVersionLast="45" xr6:coauthVersionMax="45" xr10:uidLastSave="{00000000-0000-0000-0000-000000000000}"/>
  <bookViews>
    <workbookView xWindow="-120" yWindow="-120" windowWidth="20730" windowHeight="11160" xr2:uid="{00000000-000D-0000-FFFF-FFFF00000000}"/>
  </bookViews>
  <sheets>
    <sheet name="Especialista de lab. cultivo" sheetId="5" r:id="rId1"/>
    <sheet name="LEYENDA " sheetId="4" r:id="rId2"/>
  </sheets>
  <definedNames>
    <definedName name="_xlnm.Print_Titles" localSheetId="0">'Especialista de lab. cultivo'!$1:$12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0" i="5" l="1"/>
  <c r="O50" i="5" s="1"/>
  <c r="P50" i="5" s="1"/>
  <c r="M49" i="5"/>
  <c r="O49" i="5" s="1"/>
  <c r="P49" i="5" s="1"/>
  <c r="M48" i="5"/>
  <c r="O48" i="5" s="1"/>
  <c r="P48" i="5" s="1"/>
  <c r="M47" i="5"/>
  <c r="O47" i="5" s="1"/>
  <c r="P47" i="5" s="1"/>
  <c r="M46" i="5"/>
  <c r="O46" i="5" s="1"/>
  <c r="P46" i="5" s="1"/>
  <c r="M45" i="5"/>
  <c r="O45" i="5" s="1"/>
  <c r="P45" i="5" s="1"/>
  <c r="M44" i="5"/>
  <c r="O44" i="5" s="1"/>
  <c r="P44" i="5" s="1"/>
  <c r="M43" i="5"/>
  <c r="O43" i="5" s="1"/>
  <c r="P43" i="5" s="1"/>
  <c r="M42" i="5"/>
  <c r="O42" i="5" s="1"/>
  <c r="P42" i="5" s="1"/>
  <c r="M41" i="5"/>
  <c r="O41" i="5" s="1"/>
  <c r="P41" i="5" s="1"/>
  <c r="M40" i="5"/>
  <c r="O40" i="5" s="1"/>
  <c r="P40" i="5" s="1"/>
  <c r="M39" i="5"/>
  <c r="O39" i="5" s="1"/>
  <c r="P39" i="5" s="1"/>
  <c r="O37" i="5"/>
  <c r="P37" i="5" s="1"/>
  <c r="M37" i="5"/>
  <c r="M36" i="5"/>
  <c r="O36" i="5" s="1"/>
  <c r="P36" i="5" s="1"/>
  <c r="M35" i="5"/>
  <c r="O35" i="5" s="1"/>
  <c r="P35" i="5" s="1"/>
  <c r="P34" i="5"/>
  <c r="O34" i="5"/>
  <c r="M34" i="5"/>
  <c r="O33" i="5"/>
  <c r="P33" i="5" s="1"/>
  <c r="M33" i="5"/>
  <c r="M32" i="5"/>
  <c r="O32" i="5" s="1"/>
  <c r="P32" i="5" s="1"/>
  <c r="M31" i="5"/>
  <c r="O31" i="5" s="1"/>
  <c r="P31" i="5" s="1"/>
  <c r="P30" i="5"/>
  <c r="O30" i="5"/>
  <c r="M30" i="5"/>
  <c r="M29" i="5"/>
  <c r="O29" i="5" s="1"/>
  <c r="P29" i="5" s="1"/>
  <c r="M28" i="5"/>
  <c r="O28" i="5" s="1"/>
  <c r="P28" i="5" s="1"/>
  <c r="M27" i="5"/>
  <c r="O27" i="5" s="1"/>
  <c r="P27" i="5" s="1"/>
  <c r="M26" i="5"/>
  <c r="O26" i="5" s="1"/>
  <c r="P26" i="5" s="1"/>
  <c r="O25" i="5"/>
  <c r="P25" i="5" s="1"/>
  <c r="M25" i="5"/>
  <c r="M24" i="5"/>
  <c r="O24" i="5" s="1"/>
  <c r="P24" i="5" s="1"/>
  <c r="M23" i="5"/>
  <c r="O23" i="5" s="1"/>
  <c r="P23" i="5" s="1"/>
  <c r="M22" i="5"/>
  <c r="O22" i="5" s="1"/>
  <c r="P22" i="5" s="1"/>
  <c r="O21" i="5"/>
  <c r="P21" i="5" s="1"/>
  <c r="M21" i="5"/>
  <c r="M20" i="5"/>
  <c r="O20" i="5" s="1"/>
  <c r="P20" i="5" s="1"/>
  <c r="M18" i="5"/>
  <c r="O18" i="5" s="1"/>
  <c r="P18" i="5" s="1"/>
  <c r="M17" i="5"/>
  <c r="O17" i="5" s="1"/>
  <c r="P17" i="5" s="1"/>
  <c r="O16" i="5"/>
  <c r="P16" i="5" s="1"/>
  <c r="M16" i="5"/>
  <c r="M15" i="5" l="1"/>
  <c r="O15" i="5" s="1"/>
  <c r="P15" i="5" s="1"/>
  <c r="M14" i="5"/>
  <c r="O14" i="5" s="1"/>
  <c r="P14" i="5" s="1"/>
  <c r="O13" i="5"/>
  <c r="P13" i="5" s="1"/>
  <c r="M13" i="5"/>
</calcChain>
</file>

<file path=xl/sharedStrings.xml><?xml version="1.0" encoding="utf-8"?>
<sst xmlns="http://schemas.openxmlformats.org/spreadsheetml/2006/main" count="480" uniqueCount="182">
  <si>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</si>
  <si>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</si>
  <si>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</si>
  <si>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</si>
  <si>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</si>
  <si>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</si>
  <si>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</si>
  <si>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</si>
  <si>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</si>
  <si>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</si>
  <si>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</si>
  <si>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</si>
  <si>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</si>
  <si>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</si>
  <si>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</si>
  <si>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</si>
  <si>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</si>
  <si>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</si>
  <si>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</si>
  <si>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</si>
  <si>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</si>
  <si>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</si>
  <si>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</si>
  <si>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</si>
  <si>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</si>
  <si>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</si>
  <si>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</si>
  <si>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</si>
  <si>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</si>
  <si>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</si>
  <si>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</si>
  <si>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</si>
  <si>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</si>
  <si>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</si>
  <si>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</si>
  <si>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</si>
  <si>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</si>
  <si>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Locativo</t>
  </si>
  <si>
    <t>Objetos en el Suelo</t>
  </si>
  <si>
    <t>Caída al mismo nivel</t>
  </si>
  <si>
    <t>Golpes, contusiones.</t>
  </si>
  <si>
    <t>Ley N° 29783 Ley de Seguridad y Salud en el Trabajo y sus modificatorias, DS N°005-2012-TR Reglamento de la Ley de seguridad y salud en el trabajo y sus modificatorias.</t>
  </si>
  <si>
    <t>No requiere</t>
  </si>
  <si>
    <t>Implementar anaqueles para la organización de los objetos y materiales que se encuentran en el piso.</t>
  </si>
  <si>
    <t>Capacitar al personal en la identificación de peligros y evaluación de riesgos.</t>
  </si>
  <si>
    <t>Golpes, contusiones, fracturas.</t>
  </si>
  <si>
    <t>Implementar señales de seguridad y cintas antideslizantes.</t>
  </si>
  <si>
    <t xml:space="preserve">Objetos sueltos en altura </t>
  </si>
  <si>
    <t>Caida de objetos en la verificación visual</t>
  </si>
  <si>
    <t>Ley N° 29783 Ley de Seguridad y Salud en el Trabajo, DS N°005-2012-TR Reglamento de la Ley de seguridad y salud en el trabajo. Resolución Ministerial 037-2006 MEM/DM Código Eléctrico Nacional.</t>
  </si>
  <si>
    <t>Capacitar al personal en temas eléctricos y primeros auxilios.</t>
  </si>
  <si>
    <t>Mecánico</t>
  </si>
  <si>
    <t>Cortes, lesiones.</t>
  </si>
  <si>
    <t>Capacitar al personal en el uso correcto de herramientas de trabajo.</t>
  </si>
  <si>
    <t>Uso de guantes de seguridad.</t>
  </si>
  <si>
    <t>Físico</t>
  </si>
  <si>
    <t>Biológico</t>
  </si>
  <si>
    <t>Enfermedades infecciosas.</t>
  </si>
  <si>
    <t>Ley N° 29783 Ley de Seguridad y Salud en el Trabajo y sus modificatorias, DS N°005-2012-TR Reglamento de la Ley de seguridad y salud en el trabajo y sus modificatorias. Ley N° 26842 Ley General  de Salud.</t>
  </si>
  <si>
    <t>Implementar dispensadores de desinfectantes de manos.</t>
  </si>
  <si>
    <t>Uso de equipos de protección personal.</t>
  </si>
  <si>
    <t>Ergonómico</t>
  </si>
  <si>
    <t>Hábitos incorrectos del personal</t>
  </si>
  <si>
    <t>Posturas inadecuadas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</si>
  <si>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</si>
  <si>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temas de ergonomía e implementar un programa de pausas activas. Evaluación de factores de riesgo disergonómico.</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</si>
  <si>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</si>
  <si>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señalética, zonas seguras y puntos de concentración.
Capacitar al personal en respuesta ante emergencias.</t>
  </si>
  <si>
    <t>Incendio</t>
  </si>
  <si>
    <t>Colapso de estructuras/atrapamiento.</t>
  </si>
  <si>
    <t>Golpes, contusiones, fracturas. Asfixia y muerte.</t>
  </si>
  <si>
    <t>Ley N° 29783 Ley de Seguridad y Salud en el Trabajo y sus modificatorias, DS N°005-2012-TR Reglamento de la Ley de seguridad y salud en el trabajo y sus modificatorias. Ley N° 28551 Ley que establece la obligación de elaborar y presentar los planes de contingencia. NTP 350.043-1998 Extintores portátiles selección, distribución, inspección, mantenimiento, recarga y prueba hidrostática</t>
  </si>
  <si>
    <t>Implementar extintores portátiles de acuerdo a la naturaleza de las áreas.</t>
  </si>
  <si>
    <t>EEA. BAÑOS DEL INCA - CAJAMARCA</t>
  </si>
  <si>
    <t>JR. WIRACOCHA S/N</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</si>
  <si>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</si>
  <si>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</si>
  <si>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</si>
  <si>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</si>
  <si>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</si>
  <si>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</si>
  <si>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</si>
  <si>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</si>
  <si>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</si>
  <si>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</si>
  <si>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</si>
  <si>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</si>
  <si>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</si>
  <si>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</si>
  <si>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</si>
  <si>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</si>
  <si>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</si>
  <si>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</si>
  <si>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</si>
  <si>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</si>
  <si>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</si>
  <si>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</si>
  <si>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</si>
  <si>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t>Especialista para laboratorio de cultivo in vitro</t>
  </si>
  <si>
    <t>Limpieza y desinfección general de los ambientes del laboratorio; usando detergentes y soluciones desinfectantes; así como, escoba, trapeador, aspersor manual y otros materiales).</t>
  </si>
  <si>
    <t>Fumigación de la infraestructura del laboratorio con insecticidas (en los ambientes cerrados)</t>
  </si>
  <si>
    <t xml:space="preserve">Preparación de sales, vitaminas, hormonas y medios de cultivo; usando material de vidrio de laboratorio (matraz, pipeta, probeta, vasos, etc.). </t>
  </si>
  <si>
    <t>Preparación de soluciones amortiguadoras (ácidos y bases) para la regulación del pH de los medios de cultivo.</t>
  </si>
  <si>
    <t>Lavado, secado y esterilización (con calor seco y calor húmedo) de material de vidrio, plástico y aluminio.</t>
  </si>
  <si>
    <t>Esterilización de medios de cultivos con calor húmedo, usando Autoclave a 121 °C y 1 atmósfera de presión.</t>
  </si>
  <si>
    <t>Siembra de tubérculos en maceteros de plástico</t>
  </si>
  <si>
    <t>Manejo de plantas en maceteros</t>
  </si>
  <si>
    <t>Colocación y manejo de plantas en la cámara de termoterapia (38 a 42°C), para la eliminación de virus y posterior extracción de meristemos.</t>
  </si>
  <si>
    <t xml:space="preserve">Extracción de la parte apical de las plantas en la Cámara de Termoterapia </t>
  </si>
  <si>
    <t>Cultivo y manejo (incubación en condiciones ambientales controladas) de meristemos y material micropropagado en los medios de cultivo, usando tubos de ensayo.</t>
  </si>
  <si>
    <t>Micropropagación clonal de plántulas in vitro (previo lavado y desinfección de manos y análisis serológico) durante un tiempo muy prolongado (5 a 7 horas) en la cámara de flujo laminar, usando mechero, bisturí, pinzas, etc.</t>
  </si>
  <si>
    <t xml:space="preserve">Extracción de meristemos, previa desinfección de material vegetal usando fungicidas, alcohol, lejía, y agua estéril; a realizarse en la Cámara de Flujo Laminar y utilizando mechero, estereoscopio, pinzas, bisturí, etc.  </t>
  </si>
  <si>
    <t>Preparación de soluciones desinfectantes (usando acaricidas, fungicidas, lejía, alcohol y dinamín)</t>
  </si>
  <si>
    <t>Evaluación cotidiana preventiva del estado sanitario de las plántulas in vitro.</t>
  </si>
  <si>
    <t>Preparación de material in vitro para su remisión a los usuarios demandantes (empaque).</t>
  </si>
  <si>
    <t>Especialista de laboratorio de cultivo in vitro</t>
  </si>
  <si>
    <t>Químico</t>
  </si>
  <si>
    <t>Practicas no adecuadas en la manipulación de productos químicos</t>
  </si>
  <si>
    <t>Contacto químico (por vía: cutánea, respiratoria, digestiva y ocular)/Desgaste de depósitos/tuberías</t>
  </si>
  <si>
    <t>Intoxicación, irritación ocular, erupciones cutáneas, dificultad respiratoria, problemas digestivos.</t>
  </si>
  <si>
    <t>Capacitar al personal en la manipulación de materiales peligrosos.
Implementar señales de seguridad.</t>
  </si>
  <si>
    <t>Uso de mameluco, protección ocular, mascarilla, guantes y botas de seguridad.</t>
  </si>
  <si>
    <t>Iluminación deficiente (penumbra)</t>
  </si>
  <si>
    <t>Realizar trabajos con niveles bajos de iluminación</t>
  </si>
  <si>
    <t>Trastornos oculares: dolor e inflamación en los párpados, fatiga visual, pesadez, lagrimeo, enrojecimiento, irritación, visión alterada, dolores de cabeza, fatiga, falta de energía y agotamiento.</t>
  </si>
  <si>
    <t>Implementar mayor iluminación en el área.</t>
  </si>
  <si>
    <t>Realizar un monitoreo ocupacional de iluminación.</t>
  </si>
  <si>
    <t>Presencia de vectores(parásitos, roedores)</t>
  </si>
  <si>
    <t>Exposición a agentes patogenos</t>
  </si>
  <si>
    <t>Rabia, infecciones.</t>
  </si>
  <si>
    <t>Implementar un programa de fumigación y desratización en las áreas.</t>
  </si>
  <si>
    <t>Suelo en mal estado/irregular</t>
  </si>
  <si>
    <t>Implementar pisos asfaltados o nivelados.</t>
  </si>
  <si>
    <t>Cables Expuestos</t>
  </si>
  <si>
    <t>Electrocución/Potencial incendio</t>
  </si>
  <si>
    <t>Descargas eléctricas, quemaduras.</t>
  </si>
  <si>
    <t>Implementar canaletas para las conexiones eléctricas.</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</si>
  <si>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</si>
  <si>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</si>
  <si>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r>
  </si>
  <si>
    <t>Exceso de mercaderia</t>
  </si>
  <si>
    <t>Colapso</t>
  </si>
  <si>
    <t>Implementar anaqueles para la organización de los objetos y materiales que se encuentran en altura.</t>
  </si>
  <si>
    <t>Generación de polvo</t>
  </si>
  <si>
    <t>Inhalación de polvo</t>
  </si>
  <si>
    <t>Alergias, infecciones respiratorias.</t>
  </si>
  <si>
    <t>Derrame de materiales y quimicos peligrosos</t>
  </si>
  <si>
    <t>Contacto con materiales peligrosos</t>
  </si>
  <si>
    <t>Delimitar el área donde se manipula los materiales peligrosos. Uso de paños absorventes.</t>
  </si>
  <si>
    <t>Elaborar plan de respuesta a emergencias. Capacitar al personal en respuesta a emergencias.</t>
  </si>
  <si>
    <t xml:space="preserve">Manipulación de herramientas y objetos varios </t>
  </si>
  <si>
    <t>Contacto con herramientas y objetos varios</t>
  </si>
  <si>
    <t>Realizar inspección periódica de las herramientas usadas.</t>
  </si>
  <si>
    <t xml:space="preserve">Desprendimiento de fragmentos </t>
  </si>
  <si>
    <t>Proyección de partículas</t>
  </si>
  <si>
    <t>Conjuntivitis aguda, pérdida de visión, rotura de la córnea</t>
  </si>
  <si>
    <t>Capacitar al personal en primeros auxilios.</t>
  </si>
  <si>
    <t>Uso de equipos de protección personal (lentes de seguridad).</t>
  </si>
  <si>
    <t>Sustancias asfixiantes (gases y vapores)</t>
  </si>
  <si>
    <t>Inhalación de sustancias asfixiantes</t>
  </si>
  <si>
    <t>Implementar extractor en el área.</t>
  </si>
  <si>
    <t>Fuga de líquidos inflamables y explosivos</t>
  </si>
  <si>
    <t>Exposición a líquidos inflamables y explosivos/Incendio</t>
  </si>
  <si>
    <t>Trabajos de Pie</t>
  </si>
  <si>
    <t xml:space="preserve">Trabajos de pie con tiempo prolongados </t>
  </si>
  <si>
    <t>Lesiones muscuesqueléticas como lumbalgias, bursitis.</t>
  </si>
  <si>
    <t>Presencia insectos o arácnidos</t>
  </si>
  <si>
    <r>
      <t xml:space="preserve">Exposición </t>
    </r>
    <r>
      <rPr>
        <sz val="14"/>
        <rFont val="Arial"/>
        <family val="2"/>
      </rPr>
      <t>a Picadura/Mordedura</t>
    </r>
  </si>
  <si>
    <t>Dengue, transtornos en la sangre, necroción de la piel.</t>
  </si>
  <si>
    <t>Capacitar al personal en la identificación de peligros y evaluación de riesgos.
Implementar un programa de limpieza a las áreas.</t>
  </si>
  <si>
    <t>Desviación de la columna, tensión en los brazos y antebrazos.</t>
  </si>
  <si>
    <t>Capacitar al personal en temas de ergonomía. Implementar un programa de pausas activas.</t>
  </si>
  <si>
    <t>Espacios reducidos de trabajo</t>
  </si>
  <si>
    <t>Fatiga, falta de energía y agotamiento.</t>
  </si>
  <si>
    <t>Implementar un área con mayores dimensiones.</t>
  </si>
  <si>
    <t>Movimientos repetitivos</t>
  </si>
  <si>
    <t>Exposición a movimientos repetitivos</t>
  </si>
  <si>
    <t>Lesiones muscuesqueléticas como lumbalgias, bursitis, hernias. Tensión en los brazos y antebrazos.</t>
  </si>
  <si>
    <t>Rotar al personal e implementar un programa de pausas activas. Evaluación de factores de riesgo disergonómico.</t>
  </si>
  <si>
    <t>Manipulación de plantas o vegetación</t>
  </si>
  <si>
    <t>Capacitar al personal en bioseguridad.</t>
  </si>
  <si>
    <t>Movimiento de tierra agrícola.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</si>
</sst>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b/>
      <sz val="11"/>
      <color theme="1"/>
      <name val="Calibri"/>
      <family val="2"/>
      <scheme val="minor"/>
    </font>
    <font>
      <sz val="9"/>
      <color theme="1"/>
      <name val="Arial"/>
      <family val="2"/>
    </font>
    <font>
      <b/>
      <sz val="14"/>
      <color rgb="FFFF0000"/>
      <name val="Arial"/>
      <family val="2"/>
    </font>
    <font>
      <b/>
      <sz val="11"/>
      <color theme="9" tint="-0.499984740745262"/>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
      <patternFill patternType="solid">
        <fgColor rgb="FFFF66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s>
  <cellStyleXfs count="1">
    <xf numFmtId="0" fontId="0" fillId="0" borderId="0"/>
  </cellStyleXfs>
  <cellXfs count="59">
    <xf numFmtId="0" fontId="0" fillId="0" borderId="0" xfId="0"/>
    <xf numFmtId="0" fontId="3" fillId="0" borderId="0" xfId="0" applyFont="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3" fillId="0" borderId="0"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0" fillId="0" borderId="0" xfId="0" applyAlignment="1">
      <alignment horizontal="center"/>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xf numFmtId="0" fontId="10" fillId="5" borderId="1" xfId="0" applyFont="1" applyFill="1" applyBorder="1" applyAlignment="1">
      <alignment horizontal="center" vertical="center"/>
    </xf>
    <xf numFmtId="0" fontId="9" fillId="0" borderId="0" xfId="0" applyFont="1"/>
    <xf numFmtId="0" fontId="12" fillId="0" borderId="0" xfId="0" applyFont="1"/>
    <xf numFmtId="0" fontId="6"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9"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xf numFmtId="0" fontId="1" fillId="0" borderId="9"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0" xfId="0" applyFont="1" applyFill="1" applyBorder="1" applyAlignment="1">
      <alignment horizontal="center" vertical="center" wrapText="1"/>
    </xf>
  </cellXfs>
  <cellStyles count="1">
    <cellStyle name="Normal" xfId="0" builtinId="0"/>
  </cellStyles>
  <dxfs count="192">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emf"/><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2" name="3 Imagen" descr="Resultado de imagen para INIA">
          <a:extLst>
            <a:ext uri="{FF2B5EF4-FFF2-40B4-BE49-F238E27FC236}">
              <a16:creationId xmlns:a16="http://schemas.microsoft.com/office/drawing/2014/main" id="{808C8AA8-521C-460E-8C10-960312CABC5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ECCE355E-65CB-4D0B-8707-3D85B30F548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95251</xdr:colOff>
      <xdr:row>34</xdr:row>
      <xdr:rowOff>106524</xdr:rowOff>
    </xdr:from>
    <xdr:to>
      <xdr:col>5</xdr:col>
      <xdr:colOff>495301</xdr:colOff>
      <xdr:row>45</xdr:row>
      <xdr:rowOff>152400</xdr:rowOff>
    </xdr:to>
    <xdr:pic>
      <xdr:nvPicPr>
        <xdr:cNvPr id="2" name="Imagen 1">
          <a:extLst>
            <a:ext uri="{FF2B5EF4-FFF2-40B4-BE49-F238E27FC236}">
              <a16:creationId xmlns:a16="http://schemas.microsoft.com/office/drawing/2014/main" id="{C9569DB7-F652-4607-9D32-0693BE8EFB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1" y="12565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49</xdr:row>
      <xdr:rowOff>123825</xdr:rowOff>
    </xdr:from>
    <xdr:to>
      <xdr:col>8</xdr:col>
      <xdr:colOff>657225</xdr:colOff>
      <xdr:row>67</xdr:row>
      <xdr:rowOff>57150</xdr:rowOff>
    </xdr:to>
    <xdr:pic>
      <xdr:nvPicPr>
        <xdr:cNvPr id="3" name="Imagen 2">
          <a:extLst>
            <a:ext uri="{FF2B5EF4-FFF2-40B4-BE49-F238E27FC236}">
              <a16:creationId xmlns:a16="http://schemas.microsoft.com/office/drawing/2014/main" id="{B85A8669-BC31-4456-B173-60927FDC002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3375" y="15440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34</xdr:row>
      <xdr:rowOff>133261</xdr:rowOff>
    </xdr:from>
    <xdr:to>
      <xdr:col>12</xdr:col>
      <xdr:colOff>342900</xdr:colOff>
      <xdr:row>44</xdr:row>
      <xdr:rowOff>152400</xdr:rowOff>
    </xdr:to>
    <xdr:pic>
      <xdr:nvPicPr>
        <xdr:cNvPr id="4" name="Imagen 3" descr="Matriz de calor de los riesgos inherentes">
          <a:extLst>
            <a:ext uri="{FF2B5EF4-FFF2-40B4-BE49-F238E27FC236}">
              <a16:creationId xmlns:a16="http://schemas.microsoft.com/office/drawing/2014/main" id="{81897E62-D878-421E-A5D8-BFD2601C2792}"/>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15125" y="12591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50</xdr:row>
      <xdr:rowOff>104774</xdr:rowOff>
    </xdr:from>
    <xdr:to>
      <xdr:col>14</xdr:col>
      <xdr:colOff>218090</xdr:colOff>
      <xdr:row>58</xdr:row>
      <xdr:rowOff>190499</xdr:rowOff>
    </xdr:to>
    <xdr:pic>
      <xdr:nvPicPr>
        <xdr:cNvPr id="5" name="Imagen 4" descr="Matriz de calor de los riesgos residuales">
          <a:extLst>
            <a:ext uri="{FF2B5EF4-FFF2-40B4-BE49-F238E27FC236}">
              <a16:creationId xmlns:a16="http://schemas.microsoft.com/office/drawing/2014/main" id="{F865BFB6-4F60-40DE-BBD8-195766566EC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115300" y="15611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0</xdr:colOff>
      <xdr:row>22</xdr:row>
      <xdr:rowOff>0</xdr:rowOff>
    </xdr:from>
    <xdr:to>
      <xdr:col>19</xdr:col>
      <xdr:colOff>485775</xdr:colOff>
      <xdr:row>27</xdr:row>
      <xdr:rowOff>93039</xdr:rowOff>
    </xdr:to>
    <xdr:pic>
      <xdr:nvPicPr>
        <xdr:cNvPr id="6" name="Imagen 5">
          <a:extLst>
            <a:ext uri="{FF2B5EF4-FFF2-40B4-BE49-F238E27FC236}">
              <a16:creationId xmlns:a16="http://schemas.microsoft.com/office/drawing/2014/main" id="{995248D2-3F5B-4431-81FB-C392F24ACAF5}"/>
            </a:ext>
          </a:extLst>
        </xdr:cNvPr>
        <xdr:cNvPicPr>
          <a:picLocks noChangeAspect="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t="11224"/>
        <a:stretch/>
      </xdr:blipFill>
      <xdr:spPr>
        <a:xfrm>
          <a:off x="10315575" y="4191000"/>
          <a:ext cx="4295775" cy="2655264"/>
        </a:xfrm>
        <a:prstGeom prst="rect">
          <a:avLst/>
        </a:prstGeom>
      </xdr:spPr>
    </xdr:pic>
    <xdr:clientData/>
  </xdr:twoCellAnchor>
  <xdr:twoCellAnchor editAs="oneCell">
    <xdr:from>
      <xdr:col>19</xdr:col>
      <xdr:colOff>581025</xdr:colOff>
      <xdr:row>23</xdr:row>
      <xdr:rowOff>185143</xdr:rowOff>
    </xdr:from>
    <xdr:to>
      <xdr:col>24</xdr:col>
      <xdr:colOff>266700</xdr:colOff>
      <xdr:row>25</xdr:row>
      <xdr:rowOff>954935</xdr:rowOff>
    </xdr:to>
    <xdr:pic>
      <xdr:nvPicPr>
        <xdr:cNvPr id="7" name="Imagen 6">
          <a:extLst>
            <a:ext uri="{FF2B5EF4-FFF2-40B4-BE49-F238E27FC236}">
              <a16:creationId xmlns:a16="http://schemas.microsoft.com/office/drawing/2014/main" id="{E1146E1E-6E58-44B5-A759-8BD6C7EC29B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4706600" y="4566643"/>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1</xdr:row>
      <xdr:rowOff>104775</xdr:rowOff>
    </xdr:from>
    <xdr:to>
      <xdr:col>8</xdr:col>
      <xdr:colOff>235585</xdr:colOff>
      <xdr:row>19</xdr:row>
      <xdr:rowOff>184150</xdr:rowOff>
    </xdr:to>
    <xdr:pic>
      <xdr:nvPicPr>
        <xdr:cNvPr id="8" name="Imagen 7">
          <a:extLst>
            <a:ext uri="{FF2B5EF4-FFF2-40B4-BE49-F238E27FC236}">
              <a16:creationId xmlns:a16="http://schemas.microsoft.com/office/drawing/2014/main" id="{A3B51F5D-5F2A-4E06-8225-98475B9ECB1B}"/>
            </a:ext>
          </a:extLst>
        </xdr:cNvPr>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100" y="295275"/>
          <a:ext cx="5941060" cy="350837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50"/>
  <sheetViews>
    <sheetView tabSelected="1" view="pageBreakPreview" zoomScale="60" zoomScaleNormal="60" workbookViewId="0">
      <selection activeCell="B11" sqref="B11:B12"/>
    </sheetView>
  </sheetViews>
  <sheetFormatPr baseColWidth="10" defaultRowHeight="15" x14ac:dyDescent="0.25"/>
  <cols>
    <col min="1" max="1" width="12" style="15" customWidth="1"/>
    <col min="2" max="2" width="43.28515625" customWidth="1"/>
    <col min="3" max="3" width="28.28515625" customWidth="1"/>
    <col min="4" max="4" width="24.5703125" customWidth="1"/>
    <col min="5" max="5" width="62" customWidth="1"/>
    <col min="6" max="6" width="43.5703125" customWidth="1"/>
    <col min="7" max="7" width="52.5703125" customWidth="1"/>
    <col min="8" max="8" width="87.7109375" customWidth="1"/>
    <col min="9" max="15" width="11.28515625" customWidth="1"/>
    <col min="16" max="16" width="26.140625" customWidth="1"/>
    <col min="17" max="18" width="29.28515625" customWidth="1"/>
    <col min="19" max="19" width="80.42578125" customWidth="1"/>
    <col min="20" max="20" width="70.42578125" customWidth="1"/>
    <col min="21" max="21" width="29.28515625" customWidth="1"/>
  </cols>
  <sheetData>
    <row r="1" spans="1:21" s="1" customFormat="1" ht="50.25" customHeight="1" x14ac:dyDescent="0.25">
      <c r="A1" s="38"/>
      <c r="B1" s="38"/>
      <c r="C1" s="39" t="s">
        <v>0</v>
      </c>
      <c r="D1" s="39"/>
      <c r="E1" s="39"/>
      <c r="F1" s="39"/>
      <c r="G1" s="39"/>
      <c r="H1" s="39"/>
      <c r="I1" s="39"/>
      <c r="J1" s="39"/>
      <c r="K1" s="39"/>
      <c r="L1" s="39"/>
      <c r="M1" s="39"/>
      <c r="N1" s="39"/>
      <c r="O1" s="39"/>
      <c r="P1" s="39"/>
      <c r="Q1" s="39"/>
      <c r="R1" s="39"/>
      <c r="S1" s="39"/>
      <c r="T1" s="38"/>
      <c r="U1" s="38"/>
    </row>
    <row r="2" spans="1:21" s="1" customFormat="1" ht="50.25" customHeight="1" x14ac:dyDescent="0.25">
      <c r="A2" s="38"/>
      <c r="B2" s="38"/>
      <c r="C2" s="39" t="s">
        <v>1</v>
      </c>
      <c r="D2" s="39"/>
      <c r="E2" s="39"/>
      <c r="F2" s="39"/>
      <c r="G2" s="39"/>
      <c r="H2" s="39"/>
      <c r="I2" s="39"/>
      <c r="J2" s="39"/>
      <c r="K2" s="39"/>
      <c r="L2" s="39"/>
      <c r="M2" s="39"/>
      <c r="N2" s="39"/>
      <c r="O2" s="39"/>
      <c r="P2" s="39"/>
      <c r="Q2" s="39"/>
      <c r="R2" s="39"/>
      <c r="S2" s="39"/>
      <c r="T2" s="38"/>
      <c r="U2" s="38"/>
    </row>
    <row r="3" spans="1:21" s="1" customFormat="1" ht="50.25" customHeight="1" x14ac:dyDescent="0.25">
      <c r="A3" s="38"/>
      <c r="B3" s="38"/>
      <c r="C3" s="39"/>
      <c r="D3" s="39"/>
      <c r="E3" s="39"/>
      <c r="F3" s="39"/>
      <c r="G3" s="39"/>
      <c r="H3" s="39"/>
      <c r="I3" s="39"/>
      <c r="J3" s="39"/>
      <c r="K3" s="39"/>
      <c r="L3" s="39"/>
      <c r="M3" s="39"/>
      <c r="N3" s="39"/>
      <c r="O3" s="39"/>
      <c r="P3" s="39"/>
      <c r="Q3" s="39"/>
      <c r="R3" s="39"/>
      <c r="S3" s="39"/>
      <c r="T3" s="38"/>
      <c r="U3" s="38"/>
    </row>
    <row r="4" spans="1:21" s="7" customFormat="1" ht="29.25" customHeight="1" x14ac:dyDescent="0.25">
      <c r="A4" s="2"/>
      <c r="B4" s="3"/>
      <c r="C4" s="4"/>
      <c r="D4" s="4"/>
      <c r="E4" s="4"/>
      <c r="F4" s="4"/>
      <c r="G4" s="4"/>
      <c r="H4" s="4"/>
      <c r="I4" s="4"/>
      <c r="J4" s="4"/>
      <c r="K4" s="4"/>
      <c r="L4" s="4"/>
      <c r="M4" s="4"/>
      <c r="N4" s="4"/>
      <c r="O4" s="4"/>
      <c r="P4" s="4"/>
      <c r="Q4" s="4"/>
      <c r="R4" s="5"/>
      <c r="S4" s="3"/>
      <c r="T4" s="3"/>
      <c r="U4" s="6"/>
    </row>
    <row r="5" spans="1:21" s="1" customFormat="1" ht="24.75" customHeight="1" x14ac:dyDescent="0.25">
      <c r="A5" s="40" t="s">
        <v>2</v>
      </c>
      <c r="B5" s="40"/>
      <c r="C5" s="40"/>
      <c r="D5" s="40"/>
      <c r="E5" s="40"/>
      <c r="F5" s="40"/>
      <c r="G5" s="40"/>
      <c r="H5" s="40"/>
      <c r="I5" s="40"/>
      <c r="J5" s="40"/>
      <c r="K5" s="40"/>
      <c r="L5" s="40"/>
      <c r="M5" s="40"/>
      <c r="N5" s="40"/>
      <c r="O5" s="40"/>
      <c r="P5" s="40"/>
      <c r="Q5" s="40"/>
      <c r="R5" s="40"/>
      <c r="S5" s="40"/>
      <c r="T5" s="40"/>
      <c r="U5" s="40"/>
    </row>
    <row r="6" spans="1:21" s="1" customFormat="1" ht="50.25" customHeight="1" x14ac:dyDescent="0.25">
      <c r="A6" s="29" t="s">
        <v>3</v>
      </c>
      <c r="B6" s="29"/>
      <c r="C6" s="29"/>
      <c r="D6" s="29" t="s">
        <v>4</v>
      </c>
      <c r="E6" s="29"/>
      <c r="F6" s="23" t="s">
        <v>5</v>
      </c>
      <c r="G6" s="29" t="s">
        <v>6</v>
      </c>
      <c r="H6" s="29"/>
      <c r="I6" s="29"/>
      <c r="J6" s="29" t="s">
        <v>7</v>
      </c>
      <c r="K6" s="29"/>
      <c r="L6" s="29"/>
      <c r="M6" s="29"/>
      <c r="N6" s="29"/>
      <c r="O6" s="29"/>
      <c r="P6" s="29"/>
      <c r="Q6" s="29" t="s">
        <v>8</v>
      </c>
      <c r="R6" s="29"/>
      <c r="S6" s="29"/>
      <c r="T6" s="29" t="s">
        <v>9</v>
      </c>
      <c r="U6" s="29"/>
    </row>
    <row r="7" spans="1:21" s="1" customFormat="1" ht="64.5" customHeight="1" x14ac:dyDescent="0.25">
      <c r="A7" s="36" t="s">
        <v>10</v>
      </c>
      <c r="B7" s="36"/>
      <c r="C7" s="36"/>
      <c r="D7" s="36" t="s">
        <v>11</v>
      </c>
      <c r="E7" s="36"/>
      <c r="F7" s="25">
        <v>20131365994</v>
      </c>
      <c r="G7" s="37" t="s">
        <v>73</v>
      </c>
      <c r="H7" s="37"/>
      <c r="I7" s="37"/>
      <c r="J7" s="36" t="s">
        <v>74</v>
      </c>
      <c r="K7" s="36"/>
      <c r="L7" s="36"/>
      <c r="M7" s="36"/>
      <c r="N7" s="36"/>
      <c r="O7" s="36"/>
      <c r="P7" s="36"/>
      <c r="Q7" s="36" t="s">
        <v>12</v>
      </c>
      <c r="R7" s="36"/>
      <c r="S7" s="36"/>
      <c r="T7" s="36">
        <v>80</v>
      </c>
      <c r="U7" s="36"/>
    </row>
    <row r="8" spans="1:21" s="1" customFormat="1" ht="18.75" x14ac:dyDescent="0.25">
      <c r="A8" s="8"/>
      <c r="B8" s="9"/>
      <c r="C8" s="9"/>
      <c r="D8" s="9"/>
      <c r="E8" s="9"/>
      <c r="F8" s="9"/>
      <c r="G8" s="9"/>
      <c r="H8" s="9"/>
      <c r="I8" s="9"/>
      <c r="J8" s="9"/>
      <c r="K8" s="9"/>
      <c r="L8" s="9"/>
      <c r="M8" s="9"/>
      <c r="N8" s="9"/>
      <c r="O8" s="9"/>
      <c r="P8" s="9"/>
      <c r="Q8" s="9"/>
      <c r="R8" s="9"/>
      <c r="S8" s="9"/>
      <c r="T8" s="9"/>
      <c r="U8" s="10"/>
    </row>
    <row r="9" spans="1:21" s="1" customFormat="1" ht="64.5" customHeight="1" x14ac:dyDescent="0.25">
      <c r="A9" s="29" t="s">
        <v>13</v>
      </c>
      <c r="B9" s="29"/>
      <c r="C9" s="29"/>
      <c r="D9" s="30" t="s">
        <v>98</v>
      </c>
      <c r="E9" s="30"/>
      <c r="F9" s="30"/>
      <c r="G9" s="30"/>
      <c r="H9" s="30"/>
      <c r="I9" s="30"/>
      <c r="J9" s="30"/>
      <c r="K9" s="30"/>
      <c r="L9" s="30"/>
      <c r="M9" s="30"/>
      <c r="N9" s="30"/>
      <c r="O9" s="30"/>
      <c r="P9" s="30"/>
      <c r="Q9" s="30"/>
      <c r="R9" s="30"/>
      <c r="S9" s="30"/>
      <c r="T9" s="30"/>
      <c r="U9" s="30"/>
    </row>
    <row r="10" spans="1:21" s="1" customFormat="1" ht="18.75" x14ac:dyDescent="0.25">
      <c r="A10" s="8"/>
      <c r="B10" s="11"/>
      <c r="C10" s="9"/>
      <c r="D10" s="9"/>
      <c r="E10" s="9"/>
      <c r="F10" s="9"/>
      <c r="G10" s="9"/>
      <c r="H10" s="9"/>
      <c r="I10" s="9"/>
      <c r="J10" s="9"/>
      <c r="K10" s="9"/>
      <c r="L10" s="9"/>
      <c r="M10" s="9"/>
      <c r="N10" s="9"/>
      <c r="O10" s="9"/>
      <c r="P10" s="9"/>
      <c r="Q10" s="9"/>
      <c r="R10" s="9"/>
      <c r="S10" s="9"/>
      <c r="T10" s="9"/>
      <c r="U10" s="10"/>
    </row>
    <row r="11" spans="1:21" s="1" customFormat="1" ht="32.25" customHeight="1" x14ac:dyDescent="0.25">
      <c r="A11" s="31" t="s">
        <v>14</v>
      </c>
      <c r="B11" s="32" t="s">
        <v>15</v>
      </c>
      <c r="C11" s="31" t="s">
        <v>16</v>
      </c>
      <c r="D11" s="31" t="s">
        <v>17</v>
      </c>
      <c r="E11" s="31" t="s">
        <v>18</v>
      </c>
      <c r="F11" s="31" t="s">
        <v>19</v>
      </c>
      <c r="G11" s="31" t="s">
        <v>20</v>
      </c>
      <c r="H11" s="31" t="s">
        <v>21</v>
      </c>
      <c r="I11" s="34" t="s">
        <v>22</v>
      </c>
      <c r="J11" s="34"/>
      <c r="K11" s="34"/>
      <c r="L11" s="34"/>
      <c r="M11" s="34"/>
      <c r="N11" s="35" t="s">
        <v>23</v>
      </c>
      <c r="O11" s="35" t="s">
        <v>24</v>
      </c>
      <c r="P11" s="31" t="s">
        <v>25</v>
      </c>
      <c r="Q11" s="31" t="s">
        <v>26</v>
      </c>
      <c r="R11" s="31"/>
      <c r="S11" s="31"/>
      <c r="T11" s="31"/>
      <c r="U11" s="31"/>
    </row>
    <row r="12" spans="1:21" s="1" customFormat="1" ht="219" customHeight="1" x14ac:dyDescent="0.25">
      <c r="A12" s="31"/>
      <c r="B12" s="33"/>
      <c r="C12" s="31"/>
      <c r="D12" s="31"/>
      <c r="E12" s="31"/>
      <c r="F12" s="31"/>
      <c r="G12" s="31"/>
      <c r="H12" s="31"/>
      <c r="I12" s="12" t="s">
        <v>27</v>
      </c>
      <c r="J12" s="12" t="s">
        <v>28</v>
      </c>
      <c r="K12" s="12" t="s">
        <v>29</v>
      </c>
      <c r="L12" s="12" t="s">
        <v>30</v>
      </c>
      <c r="M12" s="12" t="s">
        <v>31</v>
      </c>
      <c r="N12" s="35"/>
      <c r="O12" s="35"/>
      <c r="P12" s="31"/>
      <c r="Q12" s="24" t="s">
        <v>32</v>
      </c>
      <c r="R12" s="24" t="s">
        <v>33</v>
      </c>
      <c r="S12" s="24" t="s">
        <v>34</v>
      </c>
      <c r="T12" s="24" t="s">
        <v>35</v>
      </c>
      <c r="U12" s="24" t="s">
        <v>36</v>
      </c>
    </row>
    <row r="13" spans="1:21" s="1" customFormat="1" ht="87" customHeight="1" x14ac:dyDescent="0.25">
      <c r="A13" s="50">
        <v>1</v>
      </c>
      <c r="B13" s="46" t="s">
        <v>112</v>
      </c>
      <c r="C13" s="46" t="s">
        <v>115</v>
      </c>
      <c r="D13" s="27" t="s">
        <v>116</v>
      </c>
      <c r="E13" s="27" t="s">
        <v>117</v>
      </c>
      <c r="F13" s="27" t="s">
        <v>118</v>
      </c>
      <c r="G13" s="27" t="s">
        <v>119</v>
      </c>
      <c r="H13" s="27" t="s">
        <v>41</v>
      </c>
      <c r="I13" s="27">
        <v>2</v>
      </c>
      <c r="J13" s="27">
        <v>3</v>
      </c>
      <c r="K13" s="27">
        <v>2</v>
      </c>
      <c r="L13" s="27">
        <v>2</v>
      </c>
      <c r="M13" s="27">
        <f t="shared" ref="M13:M15" si="0">SUM(I13:L13)</f>
        <v>9</v>
      </c>
      <c r="N13" s="27">
        <v>2</v>
      </c>
      <c r="O13" s="27">
        <f t="shared" ref="O13:O15" si="1">M13*N13</f>
        <v>18</v>
      </c>
      <c r="P13" s="26" t="str">
        <f t="shared" ref="P13:P15" si="2">IF(O13&lt;=4,"Trivial",IF(O13&lt;=8,"Tolerable",IF(O13&lt;=16,"Moderado",IF(O13&lt;=24,"Importante",IF(O13&lt;=36,"Intolerable")))))</f>
        <v>Importante</v>
      </c>
      <c r="Q13" s="27" t="s">
        <v>42</v>
      </c>
      <c r="R13" s="27" t="s">
        <v>42</v>
      </c>
      <c r="S13" s="27" t="s">
        <v>42</v>
      </c>
      <c r="T13" s="27" t="s">
        <v>120</v>
      </c>
      <c r="U13" s="27" t="s">
        <v>121</v>
      </c>
    </row>
    <row r="14" spans="1:21" s="1" customFormat="1" ht="150.75" customHeight="1" x14ac:dyDescent="0.25">
      <c r="A14" s="51"/>
      <c r="B14" s="47"/>
      <c r="C14" s="47"/>
      <c r="D14" s="27" t="s">
        <v>55</v>
      </c>
      <c r="E14" s="27" t="s">
        <v>122</v>
      </c>
      <c r="F14" s="27" t="s">
        <v>123</v>
      </c>
      <c r="G14" s="27" t="s">
        <v>124</v>
      </c>
      <c r="H14" s="27" t="s">
        <v>64</v>
      </c>
      <c r="I14" s="27">
        <v>2</v>
      </c>
      <c r="J14" s="27">
        <v>3</v>
      </c>
      <c r="K14" s="27">
        <v>2</v>
      </c>
      <c r="L14" s="27">
        <v>2</v>
      </c>
      <c r="M14" s="27">
        <f t="shared" si="0"/>
        <v>9</v>
      </c>
      <c r="N14" s="27">
        <v>1</v>
      </c>
      <c r="O14" s="27">
        <f t="shared" si="1"/>
        <v>9</v>
      </c>
      <c r="P14" s="26" t="str">
        <f t="shared" si="2"/>
        <v>Moderado</v>
      </c>
      <c r="Q14" s="27" t="s">
        <v>42</v>
      </c>
      <c r="R14" s="27" t="s">
        <v>42</v>
      </c>
      <c r="S14" s="27" t="s">
        <v>125</v>
      </c>
      <c r="T14" s="27" t="s">
        <v>126</v>
      </c>
      <c r="U14" s="27" t="s">
        <v>42</v>
      </c>
    </row>
    <row r="15" spans="1:21" s="1" customFormat="1" ht="83.25" customHeight="1" x14ac:dyDescent="0.25">
      <c r="A15" s="52"/>
      <c r="B15" s="48"/>
      <c r="C15" s="48"/>
      <c r="D15" s="27" t="s">
        <v>56</v>
      </c>
      <c r="E15" s="27" t="s">
        <v>127</v>
      </c>
      <c r="F15" s="27" t="s">
        <v>128</v>
      </c>
      <c r="G15" s="27" t="s">
        <v>129</v>
      </c>
      <c r="H15" s="27" t="s">
        <v>58</v>
      </c>
      <c r="I15" s="27">
        <v>2</v>
      </c>
      <c r="J15" s="27">
        <v>3</v>
      </c>
      <c r="K15" s="27">
        <v>2</v>
      </c>
      <c r="L15" s="27">
        <v>3</v>
      </c>
      <c r="M15" s="26">
        <f t="shared" si="0"/>
        <v>10</v>
      </c>
      <c r="N15" s="26">
        <v>2</v>
      </c>
      <c r="O15" s="26">
        <f t="shared" si="1"/>
        <v>20</v>
      </c>
      <c r="P15" s="26" t="str">
        <f t="shared" si="2"/>
        <v>Importante</v>
      </c>
      <c r="Q15" s="27" t="s">
        <v>42</v>
      </c>
      <c r="R15" s="27" t="s">
        <v>42</v>
      </c>
      <c r="S15" s="27" t="s">
        <v>42</v>
      </c>
      <c r="T15" s="27" t="s">
        <v>130</v>
      </c>
      <c r="U15" s="27" t="s">
        <v>60</v>
      </c>
    </row>
    <row r="16" spans="1:21" s="1" customFormat="1" ht="105.75" customHeight="1" x14ac:dyDescent="0.25">
      <c r="A16" s="50">
        <v>2</v>
      </c>
      <c r="B16" s="46" t="s">
        <v>99</v>
      </c>
      <c r="C16" s="46" t="s">
        <v>115</v>
      </c>
      <c r="D16" s="26" t="s">
        <v>37</v>
      </c>
      <c r="E16" s="27" t="s">
        <v>131</v>
      </c>
      <c r="F16" s="27" t="s">
        <v>39</v>
      </c>
      <c r="G16" s="27" t="s">
        <v>45</v>
      </c>
      <c r="H16" s="27" t="s">
        <v>41</v>
      </c>
      <c r="I16" s="27">
        <v>1</v>
      </c>
      <c r="J16" s="26">
        <v>3</v>
      </c>
      <c r="K16" s="26">
        <v>2</v>
      </c>
      <c r="L16" s="26">
        <v>2</v>
      </c>
      <c r="M16" s="26">
        <f>SUM(I16:L16)</f>
        <v>8</v>
      </c>
      <c r="N16" s="26">
        <v>2</v>
      </c>
      <c r="O16" s="26">
        <f>M16*N16</f>
        <v>16</v>
      </c>
      <c r="P16" s="26" t="str">
        <f>IF(O16&lt;=4,"Trivial",IF(O16&lt;=8,"Tolerable",IF(O16&lt;=16,"Moderado",IF(O16&lt;=24,"Importante",IF(O16&lt;=36,"Intolerable")))))</f>
        <v>Moderado</v>
      </c>
      <c r="Q16" s="27" t="s">
        <v>42</v>
      </c>
      <c r="R16" s="27" t="s">
        <v>42</v>
      </c>
      <c r="S16" s="27" t="s">
        <v>132</v>
      </c>
      <c r="T16" s="27" t="s">
        <v>44</v>
      </c>
      <c r="U16" s="27" t="s">
        <v>42</v>
      </c>
    </row>
    <row r="17" spans="1:21" s="1" customFormat="1" ht="93.75" customHeight="1" x14ac:dyDescent="0.25">
      <c r="A17" s="51"/>
      <c r="B17" s="47"/>
      <c r="C17" s="47"/>
      <c r="D17" s="26" t="s">
        <v>37</v>
      </c>
      <c r="E17" s="27" t="s">
        <v>38</v>
      </c>
      <c r="F17" s="27" t="s">
        <v>39</v>
      </c>
      <c r="G17" s="27" t="s">
        <v>40</v>
      </c>
      <c r="H17" s="27" t="s">
        <v>41</v>
      </c>
      <c r="I17" s="27">
        <v>1</v>
      </c>
      <c r="J17" s="27">
        <v>3</v>
      </c>
      <c r="K17" s="27">
        <v>2</v>
      </c>
      <c r="L17" s="27">
        <v>3</v>
      </c>
      <c r="M17" s="27">
        <f>SUM(I17:L17)</f>
        <v>9</v>
      </c>
      <c r="N17" s="27">
        <v>1</v>
      </c>
      <c r="O17" s="27">
        <f>M17*N17</f>
        <v>9</v>
      </c>
      <c r="P17" s="26" t="str">
        <f>IF(O17&lt;=4,"Trivial",IF(O17&lt;=8,"Tolerable",IF(O17&lt;=16,"Moderado",IF(O17&lt;=24,"Importante",IF(O17&lt;=36,"Intolerable")))))</f>
        <v>Moderado</v>
      </c>
      <c r="Q17" s="27" t="s">
        <v>42</v>
      </c>
      <c r="R17" s="27" t="s">
        <v>42</v>
      </c>
      <c r="S17" s="27" t="s">
        <v>43</v>
      </c>
      <c r="T17" s="27" t="s">
        <v>44</v>
      </c>
      <c r="U17" s="27" t="s">
        <v>42</v>
      </c>
    </row>
    <row r="18" spans="1:21" s="1" customFormat="1" ht="95.25" customHeight="1" x14ac:dyDescent="0.25">
      <c r="A18" s="51"/>
      <c r="B18" s="47"/>
      <c r="C18" s="47"/>
      <c r="D18" s="26" t="s">
        <v>37</v>
      </c>
      <c r="E18" s="27" t="s">
        <v>133</v>
      </c>
      <c r="F18" s="27" t="s">
        <v>134</v>
      </c>
      <c r="G18" s="27" t="s">
        <v>135</v>
      </c>
      <c r="H18" s="27" t="s">
        <v>49</v>
      </c>
      <c r="I18" s="27">
        <v>1</v>
      </c>
      <c r="J18" s="27">
        <v>3</v>
      </c>
      <c r="K18" s="27">
        <v>2</v>
      </c>
      <c r="L18" s="27">
        <v>3</v>
      </c>
      <c r="M18" s="27">
        <f>SUM(I18:L18)</f>
        <v>9</v>
      </c>
      <c r="N18" s="27">
        <v>2</v>
      </c>
      <c r="O18" s="27">
        <f>M18*N18</f>
        <v>18</v>
      </c>
      <c r="P18" s="26" t="str">
        <f>IF(O18&lt;=4,"Trivial",IF(O18&lt;=8,"Tolerable",IF(O18&lt;=16,"Moderado",IF(O18&lt;=24,"Importante",IF(O18&lt;=36,"Intolerable")))))</f>
        <v>Importante</v>
      </c>
      <c r="Q18" s="27" t="s">
        <v>42</v>
      </c>
      <c r="R18" s="27" t="s">
        <v>42</v>
      </c>
      <c r="S18" s="27" t="s">
        <v>136</v>
      </c>
      <c r="T18" s="27" t="s">
        <v>50</v>
      </c>
      <c r="U18" s="27" t="s">
        <v>42</v>
      </c>
    </row>
    <row r="19" spans="1:21" s="1" customFormat="1" ht="217.5" customHeight="1" x14ac:dyDescent="0.25">
      <c r="A19" s="52"/>
      <c r="B19" s="48"/>
      <c r="C19" s="48"/>
      <c r="D19" s="26" t="s">
        <v>56</v>
      </c>
      <c r="E19" s="16" t="s">
        <v>137</v>
      </c>
      <c r="F19" s="27" t="s">
        <v>75</v>
      </c>
      <c r="G19" s="27" t="s">
        <v>76</v>
      </c>
      <c r="H19" s="27" t="s">
        <v>77</v>
      </c>
      <c r="I19" s="17" t="s">
        <v>78</v>
      </c>
      <c r="J19" s="18" t="s">
        <v>78</v>
      </c>
      <c r="K19" s="18" t="s">
        <v>78</v>
      </c>
      <c r="L19" s="26">
        <v>8</v>
      </c>
      <c r="M19" s="18" t="s">
        <v>78</v>
      </c>
      <c r="N19" s="26">
        <v>5</v>
      </c>
      <c r="O19" s="26">
        <v>40</v>
      </c>
      <c r="P19" s="19" t="s">
        <v>79</v>
      </c>
      <c r="Q19" s="27" t="s">
        <v>42</v>
      </c>
      <c r="R19" s="27" t="s">
        <v>42</v>
      </c>
      <c r="S19" s="16" t="s">
        <v>138</v>
      </c>
      <c r="T19" s="16" t="s">
        <v>139</v>
      </c>
      <c r="U19" s="27" t="s">
        <v>60</v>
      </c>
    </row>
    <row r="20" spans="1:21" s="1" customFormat="1" ht="153.75" customHeight="1" x14ac:dyDescent="0.25">
      <c r="A20" s="50">
        <v>3</v>
      </c>
      <c r="B20" s="46" t="s">
        <v>100</v>
      </c>
      <c r="C20" s="46" t="s">
        <v>115</v>
      </c>
      <c r="D20" s="26" t="s">
        <v>37</v>
      </c>
      <c r="E20" s="27" t="s">
        <v>140</v>
      </c>
      <c r="F20" s="27" t="s">
        <v>141</v>
      </c>
      <c r="G20" s="27" t="s">
        <v>40</v>
      </c>
      <c r="H20" s="27" t="s">
        <v>41</v>
      </c>
      <c r="I20" s="27">
        <v>1</v>
      </c>
      <c r="J20" s="27">
        <v>3</v>
      </c>
      <c r="K20" s="27">
        <v>2</v>
      </c>
      <c r="L20" s="27">
        <v>2</v>
      </c>
      <c r="M20" s="27">
        <f t="shared" ref="M20:M36" si="3">SUM(I20:L20)</f>
        <v>8</v>
      </c>
      <c r="N20" s="27">
        <v>1</v>
      </c>
      <c r="O20" s="27">
        <f t="shared" ref="O20:O37" si="4">M20*N20</f>
        <v>8</v>
      </c>
      <c r="P20" s="26" t="str">
        <f t="shared" ref="P20:P37" si="5">IF(O20&lt;=4,"Trivial",IF(O20&lt;=8,"Tolerable",IF(O20&lt;=16,"Moderado",IF(O20&lt;=24,"Importante",IF(O20&lt;=36,"Intolerable")))))</f>
        <v>Tolerable</v>
      </c>
      <c r="Q20" s="27" t="s">
        <v>42</v>
      </c>
      <c r="R20" s="27" t="s">
        <v>42</v>
      </c>
      <c r="S20" s="27" t="s">
        <v>142</v>
      </c>
      <c r="T20" s="27" t="s">
        <v>44</v>
      </c>
      <c r="U20" s="27" t="s">
        <v>42</v>
      </c>
    </row>
    <row r="21" spans="1:21" s="1" customFormat="1" ht="90" customHeight="1" x14ac:dyDescent="0.25">
      <c r="A21" s="51"/>
      <c r="B21" s="47"/>
      <c r="C21" s="47"/>
      <c r="D21" s="26" t="s">
        <v>116</v>
      </c>
      <c r="E21" s="27" t="s">
        <v>143</v>
      </c>
      <c r="F21" s="27" t="s">
        <v>144</v>
      </c>
      <c r="G21" s="27" t="s">
        <v>145</v>
      </c>
      <c r="H21" s="27" t="s">
        <v>41</v>
      </c>
      <c r="I21" s="27">
        <v>1</v>
      </c>
      <c r="J21" s="27">
        <v>3</v>
      </c>
      <c r="K21" s="27">
        <v>2</v>
      </c>
      <c r="L21" s="27">
        <v>3</v>
      </c>
      <c r="M21" s="27">
        <f t="shared" si="3"/>
        <v>9</v>
      </c>
      <c r="N21" s="27">
        <v>2</v>
      </c>
      <c r="O21" s="27">
        <f t="shared" si="4"/>
        <v>18</v>
      </c>
      <c r="P21" s="26" t="str">
        <f t="shared" si="5"/>
        <v>Importante</v>
      </c>
      <c r="Q21" s="27" t="s">
        <v>42</v>
      </c>
      <c r="R21" s="27" t="s">
        <v>42</v>
      </c>
      <c r="S21" s="27" t="s">
        <v>42</v>
      </c>
      <c r="T21" s="27" t="s">
        <v>44</v>
      </c>
      <c r="U21" s="27" t="s">
        <v>42</v>
      </c>
    </row>
    <row r="22" spans="1:21" s="1" customFormat="1" ht="115.5" customHeight="1" x14ac:dyDescent="0.25">
      <c r="A22" s="51"/>
      <c r="B22" s="47"/>
      <c r="C22" s="47"/>
      <c r="D22" s="26" t="s">
        <v>116</v>
      </c>
      <c r="E22" s="27" t="s">
        <v>146</v>
      </c>
      <c r="F22" s="27" t="s">
        <v>147</v>
      </c>
      <c r="G22" s="27" t="s">
        <v>119</v>
      </c>
      <c r="H22" s="27" t="s">
        <v>66</v>
      </c>
      <c r="I22" s="27">
        <v>1</v>
      </c>
      <c r="J22" s="27">
        <v>3</v>
      </c>
      <c r="K22" s="27">
        <v>2</v>
      </c>
      <c r="L22" s="27">
        <v>1</v>
      </c>
      <c r="M22" s="27">
        <f t="shared" si="3"/>
        <v>7</v>
      </c>
      <c r="N22" s="27">
        <v>2</v>
      </c>
      <c r="O22" s="27">
        <f t="shared" si="4"/>
        <v>14</v>
      </c>
      <c r="P22" s="26" t="str">
        <f t="shared" si="5"/>
        <v>Moderado</v>
      </c>
      <c r="Q22" s="27" t="s">
        <v>42</v>
      </c>
      <c r="R22" s="27" t="s">
        <v>42</v>
      </c>
      <c r="S22" s="27" t="s">
        <v>148</v>
      </c>
      <c r="T22" s="27" t="s">
        <v>149</v>
      </c>
      <c r="U22" s="27" t="s">
        <v>121</v>
      </c>
    </row>
    <row r="23" spans="1:21" s="1" customFormat="1" ht="98.25" customHeight="1" x14ac:dyDescent="0.25">
      <c r="A23" s="52"/>
      <c r="B23" s="48"/>
      <c r="C23" s="48"/>
      <c r="D23" s="27" t="s">
        <v>116</v>
      </c>
      <c r="E23" s="27" t="s">
        <v>117</v>
      </c>
      <c r="F23" s="27" t="s">
        <v>118</v>
      </c>
      <c r="G23" s="27" t="s">
        <v>119</v>
      </c>
      <c r="H23" s="27" t="s">
        <v>41</v>
      </c>
      <c r="I23" s="27">
        <v>1</v>
      </c>
      <c r="J23" s="27">
        <v>3</v>
      </c>
      <c r="K23" s="27">
        <v>2</v>
      </c>
      <c r="L23" s="27">
        <v>2</v>
      </c>
      <c r="M23" s="27">
        <f t="shared" si="3"/>
        <v>8</v>
      </c>
      <c r="N23" s="27">
        <v>2</v>
      </c>
      <c r="O23" s="27">
        <f t="shared" si="4"/>
        <v>16</v>
      </c>
      <c r="P23" s="26" t="str">
        <f t="shared" si="5"/>
        <v>Moderado</v>
      </c>
      <c r="Q23" s="27" t="s">
        <v>42</v>
      </c>
      <c r="R23" s="27" t="s">
        <v>42</v>
      </c>
      <c r="S23" s="27" t="s">
        <v>42</v>
      </c>
      <c r="T23" s="27" t="s">
        <v>120</v>
      </c>
      <c r="U23" s="27" t="s">
        <v>121</v>
      </c>
    </row>
    <row r="24" spans="1:21" s="1" customFormat="1" ht="66.75" customHeight="1" x14ac:dyDescent="0.25">
      <c r="A24" s="50">
        <v>4</v>
      </c>
      <c r="B24" s="46" t="s">
        <v>101</v>
      </c>
      <c r="C24" s="46" t="s">
        <v>115</v>
      </c>
      <c r="D24" s="14" t="s">
        <v>51</v>
      </c>
      <c r="E24" s="27" t="s">
        <v>150</v>
      </c>
      <c r="F24" s="27" t="s">
        <v>151</v>
      </c>
      <c r="G24" s="27" t="s">
        <v>52</v>
      </c>
      <c r="H24" s="27" t="s">
        <v>41</v>
      </c>
      <c r="I24" s="27">
        <v>1</v>
      </c>
      <c r="J24" s="27">
        <v>2</v>
      </c>
      <c r="K24" s="27">
        <v>3</v>
      </c>
      <c r="L24" s="27">
        <v>3</v>
      </c>
      <c r="M24" s="27">
        <f t="shared" si="3"/>
        <v>9</v>
      </c>
      <c r="N24" s="27">
        <v>1</v>
      </c>
      <c r="O24" s="27">
        <f t="shared" si="4"/>
        <v>9</v>
      </c>
      <c r="P24" s="26" t="str">
        <f t="shared" si="5"/>
        <v>Moderado</v>
      </c>
      <c r="Q24" s="27" t="s">
        <v>42</v>
      </c>
      <c r="R24" s="27" t="s">
        <v>42</v>
      </c>
      <c r="S24" s="27" t="s">
        <v>152</v>
      </c>
      <c r="T24" s="27" t="s">
        <v>53</v>
      </c>
      <c r="U24" s="27" t="s">
        <v>54</v>
      </c>
    </row>
    <row r="25" spans="1:21" s="1" customFormat="1" ht="156" customHeight="1" x14ac:dyDescent="0.25">
      <c r="A25" s="51"/>
      <c r="B25" s="47"/>
      <c r="C25" s="47"/>
      <c r="D25" s="14" t="s">
        <v>51</v>
      </c>
      <c r="E25" s="27" t="s">
        <v>153</v>
      </c>
      <c r="F25" s="27" t="s">
        <v>154</v>
      </c>
      <c r="G25" s="27" t="s">
        <v>155</v>
      </c>
      <c r="H25" s="27" t="s">
        <v>41</v>
      </c>
      <c r="I25" s="27">
        <v>1</v>
      </c>
      <c r="J25" s="27">
        <v>2</v>
      </c>
      <c r="K25" s="27">
        <v>3</v>
      </c>
      <c r="L25" s="27">
        <v>1</v>
      </c>
      <c r="M25" s="27">
        <f t="shared" si="3"/>
        <v>7</v>
      </c>
      <c r="N25" s="27">
        <v>3</v>
      </c>
      <c r="O25" s="27">
        <f t="shared" si="4"/>
        <v>21</v>
      </c>
      <c r="P25" s="26" t="str">
        <f t="shared" si="5"/>
        <v>Importante</v>
      </c>
      <c r="Q25" s="27" t="s">
        <v>42</v>
      </c>
      <c r="R25" s="27" t="s">
        <v>42</v>
      </c>
      <c r="S25" s="27" t="s">
        <v>42</v>
      </c>
      <c r="T25" s="27" t="s">
        <v>156</v>
      </c>
      <c r="U25" s="27" t="s">
        <v>157</v>
      </c>
    </row>
    <row r="26" spans="1:21" s="1" customFormat="1" ht="123.75" customHeight="1" x14ac:dyDescent="0.25">
      <c r="A26" s="51"/>
      <c r="B26" s="47"/>
      <c r="C26" s="47"/>
      <c r="D26" s="14" t="s">
        <v>116</v>
      </c>
      <c r="E26" s="27" t="s">
        <v>158</v>
      </c>
      <c r="F26" s="27" t="s">
        <v>159</v>
      </c>
      <c r="G26" s="27" t="s">
        <v>119</v>
      </c>
      <c r="H26" s="27" t="s">
        <v>41</v>
      </c>
      <c r="I26" s="27">
        <v>1</v>
      </c>
      <c r="J26" s="27">
        <v>2</v>
      </c>
      <c r="K26" s="27">
        <v>2</v>
      </c>
      <c r="L26" s="27">
        <v>2</v>
      </c>
      <c r="M26" s="27">
        <f t="shared" si="3"/>
        <v>7</v>
      </c>
      <c r="N26" s="27">
        <v>2</v>
      </c>
      <c r="O26" s="27">
        <f t="shared" si="4"/>
        <v>14</v>
      </c>
      <c r="P26" s="26" t="str">
        <f t="shared" si="5"/>
        <v>Moderado</v>
      </c>
      <c r="Q26" s="27" t="s">
        <v>42</v>
      </c>
      <c r="R26" s="27" t="s">
        <v>42</v>
      </c>
      <c r="S26" s="27" t="s">
        <v>160</v>
      </c>
      <c r="T26" s="27" t="s">
        <v>156</v>
      </c>
      <c r="U26" s="27" t="s">
        <v>121</v>
      </c>
    </row>
    <row r="27" spans="1:21" s="1" customFormat="1" ht="75" customHeight="1" x14ac:dyDescent="0.25">
      <c r="A27" s="52"/>
      <c r="B27" s="48"/>
      <c r="C27" s="48"/>
      <c r="D27" s="14" t="s">
        <v>116</v>
      </c>
      <c r="E27" s="27" t="s">
        <v>161</v>
      </c>
      <c r="F27" s="27" t="s">
        <v>162</v>
      </c>
      <c r="G27" s="27" t="s">
        <v>119</v>
      </c>
      <c r="H27" s="27" t="s">
        <v>41</v>
      </c>
      <c r="I27" s="27">
        <v>1</v>
      </c>
      <c r="J27" s="27">
        <v>2</v>
      </c>
      <c r="K27" s="27">
        <v>3</v>
      </c>
      <c r="L27" s="27">
        <v>1</v>
      </c>
      <c r="M27" s="27">
        <f t="shared" si="3"/>
        <v>7</v>
      </c>
      <c r="N27" s="27">
        <v>2</v>
      </c>
      <c r="O27" s="27">
        <f t="shared" si="4"/>
        <v>14</v>
      </c>
      <c r="P27" s="26" t="str">
        <f t="shared" si="5"/>
        <v>Moderado</v>
      </c>
      <c r="Q27" s="27" t="s">
        <v>42</v>
      </c>
      <c r="R27" s="27" t="s">
        <v>42</v>
      </c>
      <c r="S27" s="27" t="s">
        <v>148</v>
      </c>
      <c r="T27" s="27" t="s">
        <v>149</v>
      </c>
      <c r="U27" s="27" t="s">
        <v>121</v>
      </c>
    </row>
    <row r="28" spans="1:21" s="1" customFormat="1" ht="75" customHeight="1" x14ac:dyDescent="0.25">
      <c r="A28" s="28">
        <v>5</v>
      </c>
      <c r="B28" s="44" t="s">
        <v>102</v>
      </c>
      <c r="C28" s="13" t="s">
        <v>115</v>
      </c>
      <c r="D28" s="26" t="s">
        <v>55</v>
      </c>
      <c r="E28" s="27" t="s">
        <v>68</v>
      </c>
      <c r="F28" s="27" t="s">
        <v>69</v>
      </c>
      <c r="G28" s="27" t="s">
        <v>70</v>
      </c>
      <c r="H28" s="27" t="s">
        <v>71</v>
      </c>
      <c r="I28" s="27">
        <v>1</v>
      </c>
      <c r="J28" s="27">
        <v>3</v>
      </c>
      <c r="K28" s="27">
        <v>2</v>
      </c>
      <c r="L28" s="27">
        <v>1</v>
      </c>
      <c r="M28" s="27">
        <f t="shared" si="3"/>
        <v>7</v>
      </c>
      <c r="N28" s="27">
        <v>3</v>
      </c>
      <c r="O28" s="27">
        <f t="shared" si="4"/>
        <v>21</v>
      </c>
      <c r="P28" s="26" t="str">
        <f t="shared" si="5"/>
        <v>Importante</v>
      </c>
      <c r="Q28" s="27" t="s">
        <v>42</v>
      </c>
      <c r="R28" s="27" t="s">
        <v>42</v>
      </c>
      <c r="S28" s="27" t="s">
        <v>72</v>
      </c>
      <c r="T28" s="27" t="s">
        <v>67</v>
      </c>
      <c r="U28" s="27" t="s">
        <v>42</v>
      </c>
    </row>
    <row r="29" spans="1:21" s="1" customFormat="1" ht="75" customHeight="1" x14ac:dyDescent="0.25">
      <c r="A29" s="28">
        <v>6</v>
      </c>
      <c r="B29" s="44" t="s">
        <v>103</v>
      </c>
      <c r="C29" s="13" t="s">
        <v>115</v>
      </c>
      <c r="D29" s="26" t="s">
        <v>61</v>
      </c>
      <c r="E29" s="27" t="s">
        <v>163</v>
      </c>
      <c r="F29" s="27" t="s">
        <v>164</v>
      </c>
      <c r="G29" s="27" t="s">
        <v>165</v>
      </c>
      <c r="H29" s="27" t="s">
        <v>64</v>
      </c>
      <c r="I29" s="27">
        <v>1</v>
      </c>
      <c r="J29" s="27">
        <v>3</v>
      </c>
      <c r="K29" s="27">
        <v>3</v>
      </c>
      <c r="L29" s="27">
        <v>3</v>
      </c>
      <c r="M29" s="27">
        <f t="shared" si="3"/>
        <v>10</v>
      </c>
      <c r="N29" s="27">
        <v>2</v>
      </c>
      <c r="O29" s="27">
        <f t="shared" si="4"/>
        <v>20</v>
      </c>
      <c r="P29" s="26" t="str">
        <f t="shared" si="5"/>
        <v>Importante</v>
      </c>
      <c r="Q29" s="27" t="s">
        <v>42</v>
      </c>
      <c r="R29" s="27" t="s">
        <v>42</v>
      </c>
      <c r="S29" s="27" t="s">
        <v>42</v>
      </c>
      <c r="T29" s="27" t="s">
        <v>65</v>
      </c>
      <c r="U29" s="27" t="s">
        <v>42</v>
      </c>
    </row>
    <row r="30" spans="1:21" s="1" customFormat="1" ht="75" customHeight="1" x14ac:dyDescent="0.25">
      <c r="A30" s="57">
        <v>7</v>
      </c>
      <c r="B30" s="55" t="s">
        <v>104</v>
      </c>
      <c r="C30" s="53" t="s">
        <v>115</v>
      </c>
      <c r="D30" s="26" t="s">
        <v>37</v>
      </c>
      <c r="E30" s="27" t="s">
        <v>47</v>
      </c>
      <c r="F30" s="27" t="s">
        <v>48</v>
      </c>
      <c r="G30" s="27" t="s">
        <v>40</v>
      </c>
      <c r="H30" s="27" t="s">
        <v>41</v>
      </c>
      <c r="I30" s="27">
        <v>1</v>
      </c>
      <c r="J30" s="27">
        <v>3</v>
      </c>
      <c r="K30" s="27">
        <v>2</v>
      </c>
      <c r="L30" s="27">
        <v>2</v>
      </c>
      <c r="M30" s="27">
        <f t="shared" si="3"/>
        <v>8</v>
      </c>
      <c r="N30" s="27">
        <v>1</v>
      </c>
      <c r="O30" s="27">
        <f t="shared" si="4"/>
        <v>8</v>
      </c>
      <c r="P30" s="26" t="str">
        <f t="shared" si="5"/>
        <v>Tolerable</v>
      </c>
      <c r="Q30" s="27" t="s">
        <v>42</v>
      </c>
      <c r="R30" s="27" t="s">
        <v>42</v>
      </c>
      <c r="S30" s="27" t="s">
        <v>46</v>
      </c>
      <c r="T30" s="27" t="s">
        <v>44</v>
      </c>
      <c r="U30" s="27" t="s">
        <v>42</v>
      </c>
    </row>
    <row r="31" spans="1:21" s="1" customFormat="1" ht="75" customHeight="1" x14ac:dyDescent="0.25">
      <c r="A31" s="58"/>
      <c r="B31" s="56"/>
      <c r="C31" s="54"/>
      <c r="D31" s="26" t="s">
        <v>37</v>
      </c>
      <c r="E31" s="27" t="s">
        <v>140</v>
      </c>
      <c r="F31" s="27" t="s">
        <v>141</v>
      </c>
      <c r="G31" s="27" t="s">
        <v>40</v>
      </c>
      <c r="H31" s="27" t="s">
        <v>41</v>
      </c>
      <c r="I31" s="27">
        <v>1</v>
      </c>
      <c r="J31" s="27">
        <v>3</v>
      </c>
      <c r="K31" s="27">
        <v>2</v>
      </c>
      <c r="L31" s="27">
        <v>2</v>
      </c>
      <c r="M31" s="27">
        <f t="shared" si="3"/>
        <v>8</v>
      </c>
      <c r="N31" s="27">
        <v>1</v>
      </c>
      <c r="O31" s="27">
        <f t="shared" si="4"/>
        <v>8</v>
      </c>
      <c r="P31" s="26" t="str">
        <f t="shared" si="5"/>
        <v>Tolerable</v>
      </c>
      <c r="Q31" s="27" t="s">
        <v>42</v>
      </c>
      <c r="R31" s="27" t="s">
        <v>42</v>
      </c>
      <c r="S31" s="27" t="s">
        <v>142</v>
      </c>
      <c r="T31" s="27" t="s">
        <v>44</v>
      </c>
      <c r="U31" s="27" t="s">
        <v>42</v>
      </c>
    </row>
    <row r="32" spans="1:21" s="1" customFormat="1" ht="75" customHeight="1" x14ac:dyDescent="0.25">
      <c r="A32" s="58"/>
      <c r="B32" s="56"/>
      <c r="C32" s="54"/>
      <c r="D32" s="26" t="s">
        <v>116</v>
      </c>
      <c r="E32" s="27" t="s">
        <v>143</v>
      </c>
      <c r="F32" s="27" t="s">
        <v>144</v>
      </c>
      <c r="G32" s="27" t="s">
        <v>145</v>
      </c>
      <c r="H32" s="27" t="s">
        <v>41</v>
      </c>
      <c r="I32" s="27">
        <v>1</v>
      </c>
      <c r="J32" s="27">
        <v>3</v>
      </c>
      <c r="K32" s="27">
        <v>2</v>
      </c>
      <c r="L32" s="27">
        <v>3</v>
      </c>
      <c r="M32" s="27">
        <f t="shared" si="3"/>
        <v>9</v>
      </c>
      <c r="N32" s="27">
        <v>2</v>
      </c>
      <c r="O32" s="27">
        <f t="shared" si="4"/>
        <v>18</v>
      </c>
      <c r="P32" s="26" t="str">
        <f t="shared" si="5"/>
        <v>Importante</v>
      </c>
      <c r="Q32" s="27" t="s">
        <v>42</v>
      </c>
      <c r="R32" s="27" t="s">
        <v>42</v>
      </c>
      <c r="S32" s="27" t="s">
        <v>42</v>
      </c>
      <c r="T32" s="27" t="s">
        <v>44</v>
      </c>
      <c r="U32" s="27" t="s">
        <v>42</v>
      </c>
    </row>
    <row r="33" spans="1:21" s="1" customFormat="1" ht="75" customHeight="1" x14ac:dyDescent="0.25">
      <c r="A33" s="58"/>
      <c r="B33" s="56"/>
      <c r="C33" s="54"/>
      <c r="D33" s="26" t="s">
        <v>116</v>
      </c>
      <c r="E33" s="27" t="s">
        <v>146</v>
      </c>
      <c r="F33" s="27" t="s">
        <v>147</v>
      </c>
      <c r="G33" s="27" t="s">
        <v>119</v>
      </c>
      <c r="H33" s="27" t="s">
        <v>66</v>
      </c>
      <c r="I33" s="27">
        <v>1</v>
      </c>
      <c r="J33" s="27">
        <v>3</v>
      </c>
      <c r="K33" s="27">
        <v>2</v>
      </c>
      <c r="L33" s="27">
        <v>1</v>
      </c>
      <c r="M33" s="27">
        <f t="shared" si="3"/>
        <v>7</v>
      </c>
      <c r="N33" s="27">
        <v>2</v>
      </c>
      <c r="O33" s="27">
        <f t="shared" si="4"/>
        <v>14</v>
      </c>
      <c r="P33" s="26" t="str">
        <f t="shared" si="5"/>
        <v>Moderado</v>
      </c>
      <c r="Q33" s="27" t="s">
        <v>42</v>
      </c>
      <c r="R33" s="27" t="s">
        <v>42</v>
      </c>
      <c r="S33" s="27" t="s">
        <v>148</v>
      </c>
      <c r="T33" s="27" t="s">
        <v>149</v>
      </c>
      <c r="U33" s="27" t="s">
        <v>121</v>
      </c>
    </row>
    <row r="34" spans="1:21" s="1" customFormat="1" ht="75" customHeight="1" x14ac:dyDescent="0.25">
      <c r="A34" s="58"/>
      <c r="B34" s="56"/>
      <c r="C34" s="54"/>
      <c r="D34" s="27" t="s">
        <v>116</v>
      </c>
      <c r="E34" s="27" t="s">
        <v>117</v>
      </c>
      <c r="F34" s="27" t="s">
        <v>118</v>
      </c>
      <c r="G34" s="27" t="s">
        <v>119</v>
      </c>
      <c r="H34" s="27" t="s">
        <v>41</v>
      </c>
      <c r="I34" s="27">
        <v>1</v>
      </c>
      <c r="J34" s="27">
        <v>3</v>
      </c>
      <c r="K34" s="27">
        <v>2</v>
      </c>
      <c r="L34" s="27">
        <v>2</v>
      </c>
      <c r="M34" s="27">
        <f t="shared" si="3"/>
        <v>8</v>
      </c>
      <c r="N34" s="27">
        <v>2</v>
      </c>
      <c r="O34" s="27">
        <f t="shared" si="4"/>
        <v>16</v>
      </c>
      <c r="P34" s="26" t="str">
        <f t="shared" si="5"/>
        <v>Moderado</v>
      </c>
      <c r="Q34" s="27" t="s">
        <v>42</v>
      </c>
      <c r="R34" s="27" t="s">
        <v>42</v>
      </c>
      <c r="S34" s="27" t="s">
        <v>42</v>
      </c>
      <c r="T34" s="27" t="s">
        <v>120</v>
      </c>
      <c r="U34" s="27" t="s">
        <v>121</v>
      </c>
    </row>
    <row r="35" spans="1:21" s="1" customFormat="1" ht="75" customHeight="1" x14ac:dyDescent="0.25">
      <c r="A35" s="58"/>
      <c r="B35" s="56"/>
      <c r="C35" s="54"/>
      <c r="D35" s="27" t="s">
        <v>55</v>
      </c>
      <c r="E35" s="27" t="s">
        <v>122</v>
      </c>
      <c r="F35" s="27" t="s">
        <v>123</v>
      </c>
      <c r="G35" s="27" t="s">
        <v>124</v>
      </c>
      <c r="H35" s="27" t="s">
        <v>64</v>
      </c>
      <c r="I35" s="27">
        <v>1</v>
      </c>
      <c r="J35" s="27">
        <v>3</v>
      </c>
      <c r="K35" s="27">
        <v>2</v>
      </c>
      <c r="L35" s="27">
        <v>2</v>
      </c>
      <c r="M35" s="27">
        <f t="shared" si="3"/>
        <v>8</v>
      </c>
      <c r="N35" s="27">
        <v>1</v>
      </c>
      <c r="O35" s="27">
        <f t="shared" si="4"/>
        <v>8</v>
      </c>
      <c r="P35" s="26" t="str">
        <f t="shared" si="5"/>
        <v>Tolerable</v>
      </c>
      <c r="Q35" s="27" t="s">
        <v>42</v>
      </c>
      <c r="R35" s="27" t="s">
        <v>42</v>
      </c>
      <c r="S35" s="27" t="s">
        <v>125</v>
      </c>
      <c r="T35" s="27" t="s">
        <v>126</v>
      </c>
      <c r="U35" s="27" t="s">
        <v>42</v>
      </c>
    </row>
    <row r="36" spans="1:21" ht="72" x14ac:dyDescent="0.25">
      <c r="A36" s="58"/>
      <c r="B36" s="56"/>
      <c r="C36" s="54"/>
      <c r="D36" s="27" t="s">
        <v>56</v>
      </c>
      <c r="E36" s="27" t="s">
        <v>127</v>
      </c>
      <c r="F36" s="27" t="s">
        <v>128</v>
      </c>
      <c r="G36" s="27" t="s">
        <v>129</v>
      </c>
      <c r="H36" s="27" t="s">
        <v>58</v>
      </c>
      <c r="I36" s="27">
        <v>1</v>
      </c>
      <c r="J36" s="27">
        <v>3</v>
      </c>
      <c r="K36" s="27">
        <v>2</v>
      </c>
      <c r="L36" s="27">
        <v>3</v>
      </c>
      <c r="M36" s="26">
        <f t="shared" si="3"/>
        <v>9</v>
      </c>
      <c r="N36" s="26">
        <v>2</v>
      </c>
      <c r="O36" s="26">
        <f t="shared" si="4"/>
        <v>18</v>
      </c>
      <c r="P36" s="26" t="str">
        <f t="shared" si="5"/>
        <v>Importante</v>
      </c>
      <c r="Q36" s="27" t="s">
        <v>42</v>
      </c>
      <c r="R36" s="27" t="s">
        <v>42</v>
      </c>
      <c r="S36" s="27" t="s">
        <v>42</v>
      </c>
      <c r="T36" s="27" t="s">
        <v>130</v>
      </c>
      <c r="U36" s="27" t="s">
        <v>60</v>
      </c>
    </row>
    <row r="37" spans="1:21" ht="72" x14ac:dyDescent="0.25">
      <c r="A37" s="58"/>
      <c r="B37" s="56"/>
      <c r="C37" s="54"/>
      <c r="D37" s="27" t="s">
        <v>56</v>
      </c>
      <c r="E37" s="27" t="s">
        <v>166</v>
      </c>
      <c r="F37" s="27" t="s">
        <v>167</v>
      </c>
      <c r="G37" s="27" t="s">
        <v>168</v>
      </c>
      <c r="H37" s="27" t="s">
        <v>58</v>
      </c>
      <c r="I37" s="27">
        <v>1</v>
      </c>
      <c r="J37" s="26">
        <v>3</v>
      </c>
      <c r="K37" s="26">
        <v>2</v>
      </c>
      <c r="L37" s="26">
        <v>3</v>
      </c>
      <c r="M37" s="26">
        <f t="shared" ref="M37" si="6">SUM(I37:L37)</f>
        <v>9</v>
      </c>
      <c r="N37" s="26">
        <v>2</v>
      </c>
      <c r="O37" s="26">
        <f t="shared" si="4"/>
        <v>18</v>
      </c>
      <c r="P37" s="26" t="str">
        <f t="shared" si="5"/>
        <v>Importante</v>
      </c>
      <c r="Q37" s="27" t="s">
        <v>42</v>
      </c>
      <c r="R37" s="27" t="s">
        <v>42</v>
      </c>
      <c r="S37" s="27" t="s">
        <v>42</v>
      </c>
      <c r="T37" s="27" t="s">
        <v>169</v>
      </c>
      <c r="U37" s="27" t="s">
        <v>60</v>
      </c>
    </row>
    <row r="38" spans="1:21" ht="102" customHeight="1" x14ac:dyDescent="0.25">
      <c r="A38" s="58"/>
      <c r="B38" s="56"/>
      <c r="C38" s="54"/>
      <c r="D38" s="26" t="s">
        <v>56</v>
      </c>
      <c r="E38" s="16" t="s">
        <v>137</v>
      </c>
      <c r="F38" s="27" t="s">
        <v>75</v>
      </c>
      <c r="G38" s="27" t="s">
        <v>76</v>
      </c>
      <c r="H38" s="27" t="s">
        <v>77</v>
      </c>
      <c r="I38" s="17" t="s">
        <v>78</v>
      </c>
      <c r="J38" s="18" t="s">
        <v>78</v>
      </c>
      <c r="K38" s="18" t="s">
        <v>78</v>
      </c>
      <c r="L38" s="26">
        <v>4</v>
      </c>
      <c r="M38" s="18" t="s">
        <v>78</v>
      </c>
      <c r="N38" s="26">
        <v>6</v>
      </c>
      <c r="O38" s="26">
        <v>24</v>
      </c>
      <c r="P38" s="20" t="s">
        <v>79</v>
      </c>
      <c r="Q38" s="27" t="s">
        <v>42</v>
      </c>
      <c r="R38" s="27" t="s">
        <v>42</v>
      </c>
      <c r="S38" s="16" t="s">
        <v>138</v>
      </c>
      <c r="T38" s="16" t="s">
        <v>139</v>
      </c>
      <c r="U38" s="27" t="s">
        <v>60</v>
      </c>
    </row>
    <row r="39" spans="1:21" ht="102" customHeight="1" x14ac:dyDescent="0.25">
      <c r="A39" s="49">
        <v>8</v>
      </c>
      <c r="B39" s="45" t="s">
        <v>110</v>
      </c>
      <c r="C39" s="45" t="s">
        <v>115</v>
      </c>
      <c r="D39" s="27" t="s">
        <v>61</v>
      </c>
      <c r="E39" s="27" t="s">
        <v>62</v>
      </c>
      <c r="F39" s="27" t="s">
        <v>63</v>
      </c>
      <c r="G39" s="27" t="s">
        <v>170</v>
      </c>
      <c r="H39" s="27" t="s">
        <v>64</v>
      </c>
      <c r="I39" s="27">
        <v>1</v>
      </c>
      <c r="J39" s="27">
        <v>3</v>
      </c>
      <c r="K39" s="27">
        <v>2</v>
      </c>
      <c r="L39" s="27">
        <v>2</v>
      </c>
      <c r="M39" s="27">
        <f>SUM(I39:L39)</f>
        <v>8</v>
      </c>
      <c r="N39" s="27">
        <v>1</v>
      </c>
      <c r="O39" s="27">
        <f>M39*N39</f>
        <v>8</v>
      </c>
      <c r="P39" s="26" t="str">
        <f>IF(O39&lt;=4,"Trivial",IF(O39&lt;=8,"Tolerable",IF(O39&lt;=16,"Moderado",IF(O39&lt;=24,"Importante",IF(O39&lt;=36,"Intolerable")))))</f>
        <v>Tolerable</v>
      </c>
      <c r="Q39" s="27" t="s">
        <v>42</v>
      </c>
      <c r="R39" s="27" t="s">
        <v>42</v>
      </c>
      <c r="S39" s="27" t="s">
        <v>42</v>
      </c>
      <c r="T39" s="27" t="s">
        <v>171</v>
      </c>
      <c r="U39" s="27" t="s">
        <v>42</v>
      </c>
    </row>
    <row r="40" spans="1:21" ht="102" customHeight="1" x14ac:dyDescent="0.25">
      <c r="A40" s="49"/>
      <c r="B40" s="45"/>
      <c r="C40" s="45"/>
      <c r="D40" s="27" t="s">
        <v>61</v>
      </c>
      <c r="E40" s="27" t="s">
        <v>172</v>
      </c>
      <c r="F40" s="27" t="s">
        <v>63</v>
      </c>
      <c r="G40" s="27" t="s">
        <v>173</v>
      </c>
      <c r="H40" s="27" t="s">
        <v>64</v>
      </c>
      <c r="I40" s="27">
        <v>1</v>
      </c>
      <c r="J40" s="27">
        <v>3</v>
      </c>
      <c r="K40" s="27">
        <v>2</v>
      </c>
      <c r="L40" s="27">
        <v>1</v>
      </c>
      <c r="M40" s="27">
        <f>SUM(I40:L40)</f>
        <v>7</v>
      </c>
      <c r="N40" s="27">
        <v>1</v>
      </c>
      <c r="O40" s="27">
        <f>M40*N40</f>
        <v>7</v>
      </c>
      <c r="P40" s="26" t="str">
        <f>IF(O40&lt;=4,"Trivial",IF(O40&lt;=8,"Tolerable",IF(O40&lt;=16,"Moderado",IF(O40&lt;=24,"Importante",IF(O40&lt;=36,"Intolerable")))))</f>
        <v>Tolerable</v>
      </c>
      <c r="Q40" s="27" t="s">
        <v>42</v>
      </c>
      <c r="R40" s="27" t="s">
        <v>42</v>
      </c>
      <c r="S40" s="27" t="s">
        <v>174</v>
      </c>
      <c r="T40" s="27" t="s">
        <v>44</v>
      </c>
      <c r="U40" s="27" t="s">
        <v>42</v>
      </c>
    </row>
    <row r="41" spans="1:21" ht="102" customHeight="1" x14ac:dyDescent="0.25">
      <c r="A41" s="49">
        <v>9</v>
      </c>
      <c r="B41" s="45" t="s">
        <v>105</v>
      </c>
      <c r="C41" s="45" t="s">
        <v>115</v>
      </c>
      <c r="D41" s="27" t="s">
        <v>61</v>
      </c>
      <c r="E41" s="27" t="s">
        <v>175</v>
      </c>
      <c r="F41" s="27" t="s">
        <v>176</v>
      </c>
      <c r="G41" s="27" t="s">
        <v>177</v>
      </c>
      <c r="H41" s="27" t="s">
        <v>64</v>
      </c>
      <c r="I41" s="27">
        <v>2</v>
      </c>
      <c r="J41" s="26">
        <v>2</v>
      </c>
      <c r="K41" s="26">
        <v>2</v>
      </c>
      <c r="L41" s="26">
        <v>3</v>
      </c>
      <c r="M41" s="26">
        <f t="shared" ref="M41:M43" si="7">SUM(I41:L41)</f>
        <v>9</v>
      </c>
      <c r="N41" s="26">
        <v>2</v>
      </c>
      <c r="O41" s="26">
        <f t="shared" ref="O41:O43" si="8">M41*N41</f>
        <v>18</v>
      </c>
      <c r="P41" s="26" t="str">
        <f t="shared" ref="P41:P43" si="9">IF(O41&lt;=4,"Trivial",IF(O41&lt;=8,"Tolerable",IF(O41&lt;=16,"Moderado",IF(O41&lt;=24,"Importante",IF(O41&lt;=36,"Intolerable")))))</f>
        <v>Importante</v>
      </c>
      <c r="Q41" s="27" t="s">
        <v>42</v>
      </c>
      <c r="R41" s="27" t="s">
        <v>42</v>
      </c>
      <c r="S41" s="27" t="s">
        <v>42</v>
      </c>
      <c r="T41" s="27" t="s">
        <v>178</v>
      </c>
      <c r="U41" s="27" t="s">
        <v>42</v>
      </c>
    </row>
    <row r="42" spans="1:21" ht="102" customHeight="1" x14ac:dyDescent="0.25">
      <c r="A42" s="49"/>
      <c r="B42" s="45"/>
      <c r="C42" s="45"/>
      <c r="D42" s="27" t="s">
        <v>56</v>
      </c>
      <c r="E42" s="27" t="s">
        <v>179</v>
      </c>
      <c r="F42" s="27" t="s">
        <v>128</v>
      </c>
      <c r="G42" s="27" t="s">
        <v>57</v>
      </c>
      <c r="H42" s="27" t="s">
        <v>58</v>
      </c>
      <c r="I42" s="27">
        <v>2</v>
      </c>
      <c r="J42" s="26">
        <v>2</v>
      </c>
      <c r="K42" s="26">
        <v>2</v>
      </c>
      <c r="L42" s="26">
        <v>3</v>
      </c>
      <c r="M42" s="26">
        <f t="shared" si="7"/>
        <v>9</v>
      </c>
      <c r="N42" s="26">
        <v>2</v>
      </c>
      <c r="O42" s="26">
        <f t="shared" si="8"/>
        <v>18</v>
      </c>
      <c r="P42" s="26" t="str">
        <f t="shared" si="9"/>
        <v>Importante</v>
      </c>
      <c r="Q42" s="27" t="s">
        <v>42</v>
      </c>
      <c r="R42" s="27" t="s">
        <v>42</v>
      </c>
      <c r="S42" s="27" t="s">
        <v>59</v>
      </c>
      <c r="T42" s="27" t="s">
        <v>180</v>
      </c>
      <c r="U42" s="27" t="s">
        <v>60</v>
      </c>
    </row>
    <row r="43" spans="1:21" ht="102" customHeight="1" x14ac:dyDescent="0.25">
      <c r="A43" s="28">
        <v>10</v>
      </c>
      <c r="B43" s="44" t="s">
        <v>106</v>
      </c>
      <c r="C43" s="13" t="s">
        <v>115</v>
      </c>
      <c r="D43" s="27" t="s">
        <v>56</v>
      </c>
      <c r="E43" s="27" t="s">
        <v>181</v>
      </c>
      <c r="F43" s="27" t="s">
        <v>128</v>
      </c>
      <c r="G43" s="27" t="s">
        <v>57</v>
      </c>
      <c r="H43" s="27" t="s">
        <v>58</v>
      </c>
      <c r="I43" s="27">
        <v>2</v>
      </c>
      <c r="J43" s="26">
        <v>2</v>
      </c>
      <c r="K43" s="26">
        <v>2</v>
      </c>
      <c r="L43" s="26">
        <v>3</v>
      </c>
      <c r="M43" s="26">
        <f t="shared" si="7"/>
        <v>9</v>
      </c>
      <c r="N43" s="26">
        <v>2</v>
      </c>
      <c r="O43" s="26">
        <f t="shared" si="8"/>
        <v>18</v>
      </c>
      <c r="P43" s="26" t="str">
        <f t="shared" si="9"/>
        <v>Importante</v>
      </c>
      <c r="Q43" s="27" t="s">
        <v>42</v>
      </c>
      <c r="R43" s="27" t="s">
        <v>42</v>
      </c>
      <c r="S43" s="27" t="s">
        <v>59</v>
      </c>
      <c r="T43" s="27" t="s">
        <v>180</v>
      </c>
      <c r="U43" s="27" t="s">
        <v>60</v>
      </c>
    </row>
    <row r="44" spans="1:21" ht="102" customHeight="1" x14ac:dyDescent="0.25">
      <c r="A44" s="28">
        <v>11</v>
      </c>
      <c r="B44" s="44" t="s">
        <v>107</v>
      </c>
      <c r="C44" s="13" t="s">
        <v>115</v>
      </c>
      <c r="D44" s="27" t="s">
        <v>56</v>
      </c>
      <c r="E44" s="27" t="s">
        <v>179</v>
      </c>
      <c r="F44" s="27" t="s">
        <v>128</v>
      </c>
      <c r="G44" s="27" t="s">
        <v>57</v>
      </c>
      <c r="H44" s="27" t="s">
        <v>58</v>
      </c>
      <c r="I44" s="27">
        <v>2</v>
      </c>
      <c r="J44" s="26">
        <v>2</v>
      </c>
      <c r="K44" s="26">
        <v>2</v>
      </c>
      <c r="L44" s="26">
        <v>3</v>
      </c>
      <c r="M44" s="26">
        <f t="shared" ref="M44" si="10">SUM(I44:L44)</f>
        <v>9</v>
      </c>
      <c r="N44" s="26">
        <v>2</v>
      </c>
      <c r="O44" s="26">
        <f t="shared" ref="O44" si="11">M44*N44</f>
        <v>18</v>
      </c>
      <c r="P44" s="26" t="str">
        <f t="shared" ref="P44" si="12">IF(O44&lt;=4,"Trivial",IF(O44&lt;=8,"Tolerable",IF(O44&lt;=16,"Moderado",IF(O44&lt;=24,"Importante",IF(O44&lt;=36,"Intolerable")))))</f>
        <v>Importante</v>
      </c>
      <c r="Q44" s="27" t="s">
        <v>42</v>
      </c>
      <c r="R44" s="27" t="s">
        <v>42</v>
      </c>
      <c r="S44" s="27" t="s">
        <v>59</v>
      </c>
      <c r="T44" s="27" t="s">
        <v>180</v>
      </c>
      <c r="U44" s="27" t="s">
        <v>60</v>
      </c>
    </row>
    <row r="45" spans="1:21" ht="102" customHeight="1" x14ac:dyDescent="0.25">
      <c r="A45" s="28">
        <v>12</v>
      </c>
      <c r="B45" s="44" t="s">
        <v>108</v>
      </c>
      <c r="C45" s="13" t="s">
        <v>115</v>
      </c>
      <c r="D45" s="27" t="s">
        <v>61</v>
      </c>
      <c r="E45" s="27" t="s">
        <v>62</v>
      </c>
      <c r="F45" s="27" t="s">
        <v>63</v>
      </c>
      <c r="G45" s="27" t="s">
        <v>170</v>
      </c>
      <c r="H45" s="27" t="s">
        <v>64</v>
      </c>
      <c r="I45" s="27">
        <v>1</v>
      </c>
      <c r="J45" s="27">
        <v>3</v>
      </c>
      <c r="K45" s="27">
        <v>2</v>
      </c>
      <c r="L45" s="27">
        <v>2</v>
      </c>
      <c r="M45" s="27">
        <f>SUM(I45:L45)</f>
        <v>8</v>
      </c>
      <c r="N45" s="27">
        <v>1</v>
      </c>
      <c r="O45" s="27">
        <f>M45*N45</f>
        <v>8</v>
      </c>
      <c r="P45" s="26" t="str">
        <f>IF(O45&lt;=4,"Trivial",IF(O45&lt;=8,"Tolerable",IF(O45&lt;=16,"Moderado",IF(O45&lt;=24,"Importante",IF(O45&lt;=36,"Intolerable")))))</f>
        <v>Tolerable</v>
      </c>
      <c r="Q45" s="27" t="s">
        <v>42</v>
      </c>
      <c r="R45" s="27" t="s">
        <v>42</v>
      </c>
      <c r="S45" s="27" t="s">
        <v>42</v>
      </c>
      <c r="T45" s="27" t="s">
        <v>171</v>
      </c>
      <c r="U45" s="27" t="s">
        <v>42</v>
      </c>
    </row>
    <row r="46" spans="1:21" ht="102" customHeight="1" x14ac:dyDescent="0.25">
      <c r="A46" s="28">
        <v>13</v>
      </c>
      <c r="B46" s="44" t="s">
        <v>111</v>
      </c>
      <c r="C46" s="13" t="s">
        <v>115</v>
      </c>
      <c r="D46" s="27" t="s">
        <v>56</v>
      </c>
      <c r="E46" s="27" t="s">
        <v>181</v>
      </c>
      <c r="F46" s="27" t="s">
        <v>128</v>
      </c>
      <c r="G46" s="27" t="s">
        <v>57</v>
      </c>
      <c r="H46" s="27" t="s">
        <v>58</v>
      </c>
      <c r="I46" s="27">
        <v>2</v>
      </c>
      <c r="J46" s="26">
        <v>2</v>
      </c>
      <c r="K46" s="26">
        <v>2</v>
      </c>
      <c r="L46" s="26">
        <v>3</v>
      </c>
      <c r="M46" s="26">
        <f t="shared" ref="M46:M47" si="13">SUM(I46:L46)</f>
        <v>9</v>
      </c>
      <c r="N46" s="26">
        <v>2</v>
      </c>
      <c r="O46" s="26">
        <f t="shared" ref="O46:O47" si="14">M46*N46</f>
        <v>18</v>
      </c>
      <c r="P46" s="26" t="str">
        <f t="shared" ref="P46:P47" si="15">IF(O46&lt;=4,"Trivial",IF(O46&lt;=8,"Tolerable",IF(O46&lt;=16,"Moderado",IF(O46&lt;=24,"Importante",IF(O46&lt;=36,"Intolerable")))))</f>
        <v>Importante</v>
      </c>
      <c r="Q46" s="27" t="s">
        <v>42</v>
      </c>
      <c r="R46" s="27" t="s">
        <v>42</v>
      </c>
      <c r="S46" s="27" t="s">
        <v>59</v>
      </c>
      <c r="T46" s="27" t="s">
        <v>180</v>
      </c>
      <c r="U46" s="27" t="s">
        <v>60</v>
      </c>
    </row>
    <row r="47" spans="1:21" ht="102" customHeight="1" x14ac:dyDescent="0.25">
      <c r="A47" s="28">
        <v>14</v>
      </c>
      <c r="B47" s="44" t="s">
        <v>109</v>
      </c>
      <c r="C47" s="13" t="s">
        <v>115</v>
      </c>
      <c r="D47" s="27" t="s">
        <v>56</v>
      </c>
      <c r="E47" s="27" t="s">
        <v>179</v>
      </c>
      <c r="F47" s="27" t="s">
        <v>128</v>
      </c>
      <c r="G47" s="27" t="s">
        <v>57</v>
      </c>
      <c r="H47" s="27" t="s">
        <v>58</v>
      </c>
      <c r="I47" s="27">
        <v>2</v>
      </c>
      <c r="J47" s="26">
        <v>2</v>
      </c>
      <c r="K47" s="26">
        <v>2</v>
      </c>
      <c r="L47" s="26">
        <v>3</v>
      </c>
      <c r="M47" s="26">
        <f t="shared" si="13"/>
        <v>9</v>
      </c>
      <c r="N47" s="26">
        <v>2</v>
      </c>
      <c r="O47" s="26">
        <f t="shared" si="14"/>
        <v>18</v>
      </c>
      <c r="P47" s="26" t="str">
        <f t="shared" si="15"/>
        <v>Importante</v>
      </c>
      <c r="Q47" s="27" t="s">
        <v>42</v>
      </c>
      <c r="R47" s="27" t="s">
        <v>42</v>
      </c>
      <c r="S47" s="27" t="s">
        <v>59</v>
      </c>
      <c r="T47" s="27" t="s">
        <v>180</v>
      </c>
      <c r="U47" s="27" t="s">
        <v>60</v>
      </c>
    </row>
    <row r="48" spans="1:21" ht="102" customHeight="1" x14ac:dyDescent="0.25">
      <c r="A48" s="28">
        <v>15</v>
      </c>
      <c r="B48" s="44" t="s">
        <v>113</v>
      </c>
      <c r="C48" s="13" t="s">
        <v>115</v>
      </c>
      <c r="D48" s="27" t="s">
        <v>61</v>
      </c>
      <c r="E48" s="27" t="s">
        <v>62</v>
      </c>
      <c r="F48" s="27" t="s">
        <v>63</v>
      </c>
      <c r="G48" s="27" t="s">
        <v>170</v>
      </c>
      <c r="H48" s="27" t="s">
        <v>64</v>
      </c>
      <c r="I48" s="27">
        <v>1</v>
      </c>
      <c r="J48" s="27">
        <v>3</v>
      </c>
      <c r="K48" s="27">
        <v>2</v>
      </c>
      <c r="L48" s="27">
        <v>2</v>
      </c>
      <c r="M48" s="27">
        <f>SUM(I48:L48)</f>
        <v>8</v>
      </c>
      <c r="N48" s="27">
        <v>1</v>
      </c>
      <c r="O48" s="27">
        <f>M48*N48</f>
        <v>8</v>
      </c>
      <c r="P48" s="26" t="str">
        <f>IF(O48&lt;=4,"Trivial",IF(O48&lt;=8,"Tolerable",IF(O48&lt;=16,"Moderado",IF(O48&lt;=24,"Importante",IF(O48&lt;=36,"Intolerable")))))</f>
        <v>Tolerable</v>
      </c>
      <c r="Q48" s="27" t="s">
        <v>42</v>
      </c>
      <c r="R48" s="27" t="s">
        <v>42</v>
      </c>
      <c r="S48" s="27" t="s">
        <v>42</v>
      </c>
      <c r="T48" s="27" t="s">
        <v>171</v>
      </c>
      <c r="U48" s="27" t="s">
        <v>42</v>
      </c>
    </row>
    <row r="49" spans="1:21" ht="102" customHeight="1" x14ac:dyDescent="0.25">
      <c r="A49" s="57">
        <v>16</v>
      </c>
      <c r="B49" s="45" t="s">
        <v>114</v>
      </c>
      <c r="C49" s="45" t="s">
        <v>115</v>
      </c>
      <c r="D49" s="27" t="s">
        <v>61</v>
      </c>
      <c r="E49" s="27" t="s">
        <v>175</v>
      </c>
      <c r="F49" s="27" t="s">
        <v>176</v>
      </c>
      <c r="G49" s="27" t="s">
        <v>177</v>
      </c>
      <c r="H49" s="27" t="s">
        <v>64</v>
      </c>
      <c r="I49" s="27">
        <v>2</v>
      </c>
      <c r="J49" s="26">
        <v>2</v>
      </c>
      <c r="K49" s="26">
        <v>2</v>
      </c>
      <c r="L49" s="26">
        <v>3</v>
      </c>
      <c r="M49" s="26">
        <f t="shared" ref="M49:M50" si="16">SUM(I49:L49)</f>
        <v>9</v>
      </c>
      <c r="N49" s="26">
        <v>2</v>
      </c>
      <c r="O49" s="26">
        <f t="shared" ref="O49:O50" si="17">M49*N49</f>
        <v>18</v>
      </c>
      <c r="P49" s="26" t="str">
        <f t="shared" ref="P49:P50" si="18">IF(O49&lt;=4,"Trivial",IF(O49&lt;=8,"Tolerable",IF(O49&lt;=16,"Moderado",IF(O49&lt;=24,"Importante",IF(O49&lt;=36,"Intolerable")))))</f>
        <v>Importante</v>
      </c>
      <c r="Q49" s="27" t="s">
        <v>42</v>
      </c>
      <c r="R49" s="27" t="s">
        <v>42</v>
      </c>
      <c r="S49" s="27" t="s">
        <v>42</v>
      </c>
      <c r="T49" s="27" t="s">
        <v>178</v>
      </c>
      <c r="U49" s="27" t="s">
        <v>42</v>
      </c>
    </row>
    <row r="50" spans="1:21" ht="72" x14ac:dyDescent="0.25">
      <c r="A50" s="58"/>
      <c r="B50" s="45"/>
      <c r="C50" s="45"/>
      <c r="D50" s="27" t="s">
        <v>56</v>
      </c>
      <c r="E50" s="27" t="s">
        <v>179</v>
      </c>
      <c r="F50" s="27" t="s">
        <v>128</v>
      </c>
      <c r="G50" s="27" t="s">
        <v>57</v>
      </c>
      <c r="H50" s="27" t="s">
        <v>58</v>
      </c>
      <c r="I50" s="27">
        <v>2</v>
      </c>
      <c r="J50" s="26">
        <v>2</v>
      </c>
      <c r="K50" s="26">
        <v>2</v>
      </c>
      <c r="L50" s="26">
        <v>3</v>
      </c>
      <c r="M50" s="26">
        <f t="shared" si="16"/>
        <v>9</v>
      </c>
      <c r="N50" s="26">
        <v>2</v>
      </c>
      <c r="O50" s="26">
        <f t="shared" si="17"/>
        <v>18</v>
      </c>
      <c r="P50" s="26" t="str">
        <f t="shared" si="18"/>
        <v>Importante</v>
      </c>
      <c r="Q50" s="27" t="s">
        <v>42</v>
      </c>
      <c r="R50" s="27" t="s">
        <v>42</v>
      </c>
      <c r="S50" s="27" t="s">
        <v>59</v>
      </c>
      <c r="T50" s="27" t="s">
        <v>180</v>
      </c>
      <c r="U50" s="27" t="s">
        <v>60</v>
      </c>
    </row>
  </sheetData>
  <mergeCells count="56">
    <mergeCell ref="C41:C42"/>
    <mergeCell ref="B41:B42"/>
    <mergeCell ref="A41:A42"/>
    <mergeCell ref="C49:C50"/>
    <mergeCell ref="B49:B50"/>
    <mergeCell ref="A49:A50"/>
    <mergeCell ref="C30:C38"/>
    <mergeCell ref="B30:B38"/>
    <mergeCell ref="A30:A38"/>
    <mergeCell ref="C39:C40"/>
    <mergeCell ref="B39:B40"/>
    <mergeCell ref="A39:A40"/>
    <mergeCell ref="C20:C23"/>
    <mergeCell ref="B20:B23"/>
    <mergeCell ref="A20:A23"/>
    <mergeCell ref="C24:C27"/>
    <mergeCell ref="B24:B27"/>
    <mergeCell ref="A24:A27"/>
    <mergeCell ref="C13:C15"/>
    <mergeCell ref="B13:B15"/>
    <mergeCell ref="A13:A15"/>
    <mergeCell ref="C16:C19"/>
    <mergeCell ref="B16:B19"/>
    <mergeCell ref="A16:A19"/>
    <mergeCell ref="A1:B3"/>
    <mergeCell ref="C1:S1"/>
    <mergeCell ref="T1:U3"/>
    <mergeCell ref="C2:S3"/>
    <mergeCell ref="A5:U5"/>
    <mergeCell ref="T6:U6"/>
    <mergeCell ref="A7:C7"/>
    <mergeCell ref="D7:E7"/>
    <mergeCell ref="G7:I7"/>
    <mergeCell ref="J7:P7"/>
    <mergeCell ref="Q7:S7"/>
    <mergeCell ref="T7:U7"/>
    <mergeCell ref="A6:C6"/>
    <mergeCell ref="D6:E6"/>
    <mergeCell ref="G6:I6"/>
    <mergeCell ref="J6:P6"/>
    <mergeCell ref="Q6:S6"/>
    <mergeCell ref="A9:C9"/>
    <mergeCell ref="D9:U9"/>
    <mergeCell ref="A11:A12"/>
    <mergeCell ref="B11:B12"/>
    <mergeCell ref="C11:C12"/>
    <mergeCell ref="D11:D12"/>
    <mergeCell ref="E11:E12"/>
    <mergeCell ref="F11:F12"/>
    <mergeCell ref="G11:G12"/>
    <mergeCell ref="H11:H12"/>
    <mergeCell ref="I11:M11"/>
    <mergeCell ref="N11:N12"/>
    <mergeCell ref="O11:O12"/>
    <mergeCell ref="P11:P12"/>
    <mergeCell ref="Q11:U11"/>
  </mergeCells>
  <conditionalFormatting sqref="P13:P14">
    <cfRule type="containsText" dxfId="191" priority="225" operator="containsText" text="Intolerable">
      <formula>NOT(ISERROR(SEARCH("Intolerable",P13)))</formula>
    </cfRule>
    <cfRule type="containsText" dxfId="190" priority="226" operator="containsText" text="Importante">
      <formula>NOT(ISERROR(SEARCH("Importante",P13)))</formula>
    </cfRule>
    <cfRule type="containsText" dxfId="189" priority="227" operator="containsText" text="Moderado">
      <formula>NOT(ISERROR(SEARCH("Moderado",P13)))</formula>
    </cfRule>
    <cfRule type="containsText" dxfId="188" priority="228" operator="containsText" text="Tolerable">
      <formula>NOT(ISERROR(SEARCH("Tolerable",P13)))</formula>
    </cfRule>
    <cfRule type="containsText" dxfId="187" priority="229" operator="containsText" text="Trivial">
      <formula>NOT(ISERROR(SEARCH("Trivial",P13)))</formula>
    </cfRule>
    <cfRule type="containsText" dxfId="186" priority="230" operator="containsText" text="Moderado">
      <formula>NOT(ISERROR(SEARCH("Moderado",P13)))</formula>
    </cfRule>
    <cfRule type="containsText" dxfId="185" priority="231" operator="containsText" text="Tolerable">
      <formula>NOT(ISERROR(SEARCH("Tolerable",P13)))</formula>
    </cfRule>
    <cfRule type="containsText" dxfId="184" priority="232" operator="containsText" text="Trivial">
      <formula>NOT(ISERROR(SEARCH("Trivial",P13)))</formula>
    </cfRule>
  </conditionalFormatting>
  <conditionalFormatting sqref="P15">
    <cfRule type="containsText" dxfId="183" priority="217" operator="containsText" text="Intolerable">
      <formula>NOT(ISERROR(SEARCH("Intolerable",P15)))</formula>
    </cfRule>
    <cfRule type="containsText" dxfId="182" priority="218" operator="containsText" text="Importante">
      <formula>NOT(ISERROR(SEARCH("Importante",P15)))</formula>
    </cfRule>
    <cfRule type="containsText" dxfId="181" priority="219" operator="containsText" text="Moderado">
      <formula>NOT(ISERROR(SEARCH("Moderado",P15)))</formula>
    </cfRule>
    <cfRule type="containsText" dxfId="180" priority="220" operator="containsText" text="Tolerable">
      <formula>NOT(ISERROR(SEARCH("Tolerable",P15)))</formula>
    </cfRule>
    <cfRule type="containsText" dxfId="179" priority="221" operator="containsText" text="Trivial">
      <formula>NOT(ISERROR(SEARCH("Trivial",P15)))</formula>
    </cfRule>
    <cfRule type="containsText" dxfId="178" priority="222" operator="containsText" text="Moderado">
      <formula>NOT(ISERROR(SEARCH("Moderado",P15)))</formula>
    </cfRule>
    <cfRule type="containsText" dxfId="177" priority="223" operator="containsText" text="Tolerable">
      <formula>NOT(ISERROR(SEARCH("Tolerable",P15)))</formula>
    </cfRule>
    <cfRule type="containsText" dxfId="176" priority="224" operator="containsText" text="Trivial">
      <formula>NOT(ISERROR(SEARCH("Trivial",P15)))</formula>
    </cfRule>
  </conditionalFormatting>
  <conditionalFormatting sqref="P18">
    <cfRule type="containsText" dxfId="175" priority="209" operator="containsText" text="Intolerable">
      <formula>NOT(ISERROR(SEARCH("Intolerable",P18)))</formula>
    </cfRule>
    <cfRule type="containsText" dxfId="174" priority="210" operator="containsText" text="Importante">
      <formula>NOT(ISERROR(SEARCH("Importante",P18)))</formula>
    </cfRule>
    <cfRule type="containsText" dxfId="173" priority="211" operator="containsText" text="Moderado">
      <formula>NOT(ISERROR(SEARCH("Moderado",P18)))</formula>
    </cfRule>
    <cfRule type="containsText" dxfId="172" priority="212" operator="containsText" text="Tolerable">
      <formula>NOT(ISERROR(SEARCH("Tolerable",P18)))</formula>
    </cfRule>
    <cfRule type="containsText" dxfId="171" priority="213" operator="containsText" text="Trivial">
      <formula>NOT(ISERROR(SEARCH("Trivial",P18)))</formula>
    </cfRule>
    <cfRule type="containsText" dxfId="170" priority="214" operator="containsText" text="Moderado">
      <formula>NOT(ISERROR(SEARCH("Moderado",P18)))</formula>
    </cfRule>
    <cfRule type="containsText" dxfId="169" priority="215" operator="containsText" text="Tolerable">
      <formula>NOT(ISERROR(SEARCH("Tolerable",P18)))</formula>
    </cfRule>
    <cfRule type="containsText" dxfId="168" priority="216" operator="containsText" text="Trivial">
      <formula>NOT(ISERROR(SEARCH("Trivial",P18)))</formula>
    </cfRule>
  </conditionalFormatting>
  <conditionalFormatting sqref="P16">
    <cfRule type="containsText" dxfId="167" priority="201" operator="containsText" text="Intolerable">
      <formula>NOT(ISERROR(SEARCH("Intolerable",P16)))</formula>
    </cfRule>
    <cfRule type="containsText" dxfId="166" priority="202" operator="containsText" text="Importante">
      <formula>NOT(ISERROR(SEARCH("Importante",P16)))</formula>
    </cfRule>
    <cfRule type="containsText" dxfId="165" priority="203" operator="containsText" text="Moderado">
      <formula>NOT(ISERROR(SEARCH("Moderado",P16)))</formula>
    </cfRule>
    <cfRule type="containsText" dxfId="164" priority="204" operator="containsText" text="Tolerable">
      <formula>NOT(ISERROR(SEARCH("Tolerable",P16)))</formula>
    </cfRule>
    <cfRule type="containsText" dxfId="163" priority="205" operator="containsText" text="Trivial">
      <formula>NOT(ISERROR(SEARCH("Trivial",P16)))</formula>
    </cfRule>
    <cfRule type="containsText" dxfId="162" priority="206" operator="containsText" text="Moderado">
      <formula>NOT(ISERROR(SEARCH("Moderado",P16)))</formula>
    </cfRule>
    <cfRule type="containsText" dxfId="161" priority="207" operator="containsText" text="Tolerable">
      <formula>NOT(ISERROR(SEARCH("Tolerable",P16)))</formula>
    </cfRule>
    <cfRule type="containsText" dxfId="160" priority="208" operator="containsText" text="Trivial">
      <formula>NOT(ISERROR(SEARCH("Trivial",P16)))</formula>
    </cfRule>
  </conditionalFormatting>
  <conditionalFormatting sqref="P17">
    <cfRule type="containsText" dxfId="159" priority="193" operator="containsText" text="Intolerable">
      <formula>NOT(ISERROR(SEARCH("Intolerable",P17)))</formula>
    </cfRule>
    <cfRule type="containsText" dxfId="158" priority="194" operator="containsText" text="Importante">
      <formula>NOT(ISERROR(SEARCH("Importante",P17)))</formula>
    </cfRule>
    <cfRule type="containsText" dxfId="157" priority="195" operator="containsText" text="Moderado">
      <formula>NOT(ISERROR(SEARCH("Moderado",P17)))</formula>
    </cfRule>
    <cfRule type="containsText" dxfId="156" priority="196" operator="containsText" text="Tolerable">
      <formula>NOT(ISERROR(SEARCH("Tolerable",P17)))</formula>
    </cfRule>
    <cfRule type="containsText" dxfId="155" priority="197" operator="containsText" text="Trivial">
      <formula>NOT(ISERROR(SEARCH("Trivial",P17)))</formula>
    </cfRule>
    <cfRule type="containsText" dxfId="154" priority="198" operator="containsText" text="Moderado">
      <formula>NOT(ISERROR(SEARCH("Moderado",P17)))</formula>
    </cfRule>
    <cfRule type="containsText" dxfId="153" priority="199" operator="containsText" text="Tolerable">
      <formula>NOT(ISERROR(SEARCH("Tolerable",P17)))</formula>
    </cfRule>
    <cfRule type="containsText" dxfId="152" priority="200" operator="containsText" text="Trivial">
      <formula>NOT(ISERROR(SEARCH("Trivial",P17)))</formula>
    </cfRule>
  </conditionalFormatting>
  <conditionalFormatting sqref="P20:P23">
    <cfRule type="containsText" dxfId="151" priority="185" operator="containsText" text="Intolerable">
      <formula>NOT(ISERROR(SEARCH("Intolerable",P20)))</formula>
    </cfRule>
    <cfRule type="containsText" dxfId="150" priority="186" operator="containsText" text="Importante">
      <formula>NOT(ISERROR(SEARCH("Importante",P20)))</formula>
    </cfRule>
    <cfRule type="containsText" dxfId="149" priority="187" operator="containsText" text="Moderado">
      <formula>NOT(ISERROR(SEARCH("Moderado",P20)))</formula>
    </cfRule>
    <cfRule type="containsText" dxfId="148" priority="188" operator="containsText" text="Tolerable">
      <formula>NOT(ISERROR(SEARCH("Tolerable",P20)))</formula>
    </cfRule>
    <cfRule type="containsText" dxfId="147" priority="189" operator="containsText" text="Trivial">
      <formula>NOT(ISERROR(SEARCH("Trivial",P20)))</formula>
    </cfRule>
    <cfRule type="containsText" dxfId="146" priority="190" operator="containsText" text="Moderado">
      <formula>NOT(ISERROR(SEARCH("Moderado",P20)))</formula>
    </cfRule>
    <cfRule type="containsText" dxfId="145" priority="191" operator="containsText" text="Tolerable">
      <formula>NOT(ISERROR(SEARCH("Tolerable",P20)))</formula>
    </cfRule>
    <cfRule type="containsText" dxfId="144" priority="192" operator="containsText" text="Trivial">
      <formula>NOT(ISERROR(SEARCH("Trivial",P20)))</formula>
    </cfRule>
  </conditionalFormatting>
  <conditionalFormatting sqref="P24:P27">
    <cfRule type="containsText" dxfId="143" priority="177" operator="containsText" text="Intolerable">
      <formula>NOT(ISERROR(SEARCH("Intolerable",P24)))</formula>
    </cfRule>
    <cfRule type="containsText" dxfId="142" priority="178" operator="containsText" text="Importante">
      <formula>NOT(ISERROR(SEARCH("Importante",P24)))</formula>
    </cfRule>
    <cfRule type="containsText" dxfId="141" priority="179" operator="containsText" text="Moderado">
      <formula>NOT(ISERROR(SEARCH("Moderado",P24)))</formula>
    </cfRule>
    <cfRule type="containsText" dxfId="140" priority="180" operator="containsText" text="Tolerable">
      <formula>NOT(ISERROR(SEARCH("Tolerable",P24)))</formula>
    </cfRule>
    <cfRule type="containsText" dxfId="139" priority="181" operator="containsText" text="Trivial">
      <formula>NOT(ISERROR(SEARCH("Trivial",P24)))</formula>
    </cfRule>
    <cfRule type="containsText" dxfId="138" priority="182" operator="containsText" text="Moderado">
      <formula>NOT(ISERROR(SEARCH("Moderado",P24)))</formula>
    </cfRule>
    <cfRule type="containsText" dxfId="137" priority="183" operator="containsText" text="Tolerable">
      <formula>NOT(ISERROR(SEARCH("Tolerable",P24)))</formula>
    </cfRule>
    <cfRule type="containsText" dxfId="136" priority="184" operator="containsText" text="Trivial">
      <formula>NOT(ISERROR(SEARCH("Trivial",P24)))</formula>
    </cfRule>
  </conditionalFormatting>
  <conditionalFormatting sqref="P28">
    <cfRule type="containsText" dxfId="135" priority="145" operator="containsText" text="Intolerable">
      <formula>NOT(ISERROR(SEARCH("Intolerable",P28)))</formula>
    </cfRule>
    <cfRule type="containsText" dxfId="134" priority="146" operator="containsText" text="Importante">
      <formula>NOT(ISERROR(SEARCH("Importante",P28)))</formula>
    </cfRule>
    <cfRule type="containsText" dxfId="133" priority="147" operator="containsText" text="Moderado">
      <formula>NOT(ISERROR(SEARCH("Moderado",P28)))</formula>
    </cfRule>
    <cfRule type="containsText" dxfId="132" priority="148" operator="containsText" text="Tolerable">
      <formula>NOT(ISERROR(SEARCH("Tolerable",P28)))</formula>
    </cfRule>
    <cfRule type="containsText" dxfId="131" priority="149" operator="containsText" text="Trivial">
      <formula>NOT(ISERROR(SEARCH("Trivial",P28)))</formula>
    </cfRule>
    <cfRule type="containsText" dxfId="130" priority="150" operator="containsText" text="Moderado">
      <formula>NOT(ISERROR(SEARCH("Moderado",P28)))</formula>
    </cfRule>
    <cfRule type="containsText" dxfId="129" priority="151" operator="containsText" text="Tolerable">
      <formula>NOT(ISERROR(SEARCH("Tolerable",P28)))</formula>
    </cfRule>
    <cfRule type="containsText" dxfId="128" priority="152" operator="containsText" text="Trivial">
      <formula>NOT(ISERROR(SEARCH("Trivial",P28)))</formula>
    </cfRule>
  </conditionalFormatting>
  <conditionalFormatting sqref="P29">
    <cfRule type="containsText" dxfId="127" priority="137" operator="containsText" text="Intolerable">
      <formula>NOT(ISERROR(SEARCH("Intolerable",P29)))</formula>
    </cfRule>
    <cfRule type="containsText" dxfId="126" priority="138" operator="containsText" text="Importante">
      <formula>NOT(ISERROR(SEARCH("Importante",P29)))</formula>
    </cfRule>
    <cfRule type="containsText" dxfId="125" priority="139" operator="containsText" text="Moderado">
      <formula>NOT(ISERROR(SEARCH("Moderado",P29)))</formula>
    </cfRule>
    <cfRule type="containsText" dxfId="124" priority="140" operator="containsText" text="Tolerable">
      <formula>NOT(ISERROR(SEARCH("Tolerable",P29)))</formula>
    </cfRule>
    <cfRule type="containsText" dxfId="123" priority="141" operator="containsText" text="Trivial">
      <formula>NOT(ISERROR(SEARCH("Trivial",P29)))</formula>
    </cfRule>
    <cfRule type="containsText" dxfId="122" priority="142" operator="containsText" text="Moderado">
      <formula>NOT(ISERROR(SEARCH("Moderado",P29)))</formula>
    </cfRule>
    <cfRule type="containsText" dxfId="121" priority="143" operator="containsText" text="Tolerable">
      <formula>NOT(ISERROR(SEARCH("Tolerable",P29)))</formula>
    </cfRule>
    <cfRule type="containsText" dxfId="120" priority="144" operator="containsText" text="Trivial">
      <formula>NOT(ISERROR(SEARCH("Trivial",P29)))</formula>
    </cfRule>
  </conditionalFormatting>
  <conditionalFormatting sqref="P30:P35">
    <cfRule type="containsText" dxfId="119" priority="129" operator="containsText" text="Intolerable">
      <formula>NOT(ISERROR(SEARCH("Intolerable",P30)))</formula>
    </cfRule>
    <cfRule type="containsText" dxfId="118" priority="130" operator="containsText" text="Importante">
      <formula>NOT(ISERROR(SEARCH("Importante",P30)))</formula>
    </cfRule>
    <cfRule type="containsText" dxfId="117" priority="131" operator="containsText" text="Moderado">
      <formula>NOT(ISERROR(SEARCH("Moderado",P30)))</formula>
    </cfRule>
    <cfRule type="containsText" dxfId="116" priority="132" operator="containsText" text="Tolerable">
      <formula>NOT(ISERROR(SEARCH("Tolerable",P30)))</formula>
    </cfRule>
    <cfRule type="containsText" dxfId="115" priority="133" operator="containsText" text="Trivial">
      <formula>NOT(ISERROR(SEARCH("Trivial",P30)))</formula>
    </cfRule>
    <cfRule type="containsText" dxfId="114" priority="134" operator="containsText" text="Moderado">
      <formula>NOT(ISERROR(SEARCH("Moderado",P30)))</formula>
    </cfRule>
    <cfRule type="containsText" dxfId="113" priority="135" operator="containsText" text="Tolerable">
      <formula>NOT(ISERROR(SEARCH("Tolerable",P30)))</formula>
    </cfRule>
    <cfRule type="containsText" dxfId="112" priority="136" operator="containsText" text="Trivial">
      <formula>NOT(ISERROR(SEARCH("Trivial",P30)))</formula>
    </cfRule>
  </conditionalFormatting>
  <conditionalFormatting sqref="P37:P38">
    <cfRule type="containsText" dxfId="111" priority="121" operator="containsText" text="Intolerable">
      <formula>NOT(ISERROR(SEARCH("Intolerable",P37)))</formula>
    </cfRule>
    <cfRule type="containsText" dxfId="110" priority="122" operator="containsText" text="Importante">
      <formula>NOT(ISERROR(SEARCH("Importante",P37)))</formula>
    </cfRule>
    <cfRule type="containsText" dxfId="109" priority="123" operator="containsText" text="Moderado">
      <formula>NOT(ISERROR(SEARCH("Moderado",P37)))</formula>
    </cfRule>
    <cfRule type="containsText" dxfId="108" priority="124" operator="containsText" text="Tolerable">
      <formula>NOT(ISERROR(SEARCH("Tolerable",P37)))</formula>
    </cfRule>
    <cfRule type="containsText" dxfId="107" priority="125" operator="containsText" text="Trivial">
      <formula>NOT(ISERROR(SEARCH("Trivial",P37)))</formula>
    </cfRule>
    <cfRule type="containsText" dxfId="106" priority="126" operator="containsText" text="Moderado">
      <formula>NOT(ISERROR(SEARCH("Moderado",P37)))</formula>
    </cfRule>
    <cfRule type="containsText" dxfId="105" priority="127" operator="containsText" text="Tolerable">
      <formula>NOT(ISERROR(SEARCH("Tolerable",P37)))</formula>
    </cfRule>
    <cfRule type="containsText" dxfId="104" priority="128" operator="containsText" text="Trivial">
      <formula>NOT(ISERROR(SEARCH("Trivial",P37)))</formula>
    </cfRule>
  </conditionalFormatting>
  <conditionalFormatting sqref="P36">
    <cfRule type="containsText" dxfId="103" priority="113" operator="containsText" text="Intolerable">
      <formula>NOT(ISERROR(SEARCH("Intolerable",P36)))</formula>
    </cfRule>
    <cfRule type="containsText" dxfId="102" priority="114" operator="containsText" text="Importante">
      <formula>NOT(ISERROR(SEARCH("Importante",P36)))</formula>
    </cfRule>
    <cfRule type="containsText" dxfId="101" priority="115" operator="containsText" text="Moderado">
      <formula>NOT(ISERROR(SEARCH("Moderado",P36)))</formula>
    </cfRule>
    <cfRule type="containsText" dxfId="100" priority="116" operator="containsText" text="Tolerable">
      <formula>NOT(ISERROR(SEARCH("Tolerable",P36)))</formula>
    </cfRule>
    <cfRule type="containsText" dxfId="99" priority="117" operator="containsText" text="Trivial">
      <formula>NOT(ISERROR(SEARCH("Trivial",P36)))</formula>
    </cfRule>
    <cfRule type="containsText" dxfId="98" priority="118" operator="containsText" text="Moderado">
      <formula>NOT(ISERROR(SEARCH("Moderado",P36)))</formula>
    </cfRule>
    <cfRule type="containsText" dxfId="97" priority="119" operator="containsText" text="Tolerable">
      <formula>NOT(ISERROR(SEARCH("Tolerable",P36)))</formula>
    </cfRule>
    <cfRule type="containsText" dxfId="96" priority="120" operator="containsText" text="Trivial">
      <formula>NOT(ISERROR(SEARCH("Trivial",P36)))</formula>
    </cfRule>
  </conditionalFormatting>
  <conditionalFormatting sqref="P39:P40">
    <cfRule type="containsText" dxfId="87" priority="81" operator="containsText" text="Intolerable">
      <formula>NOT(ISERROR(SEARCH("Intolerable",P39)))</formula>
    </cfRule>
    <cfRule type="containsText" dxfId="86" priority="82" operator="containsText" text="Importante">
      <formula>NOT(ISERROR(SEARCH("Importante",P39)))</formula>
    </cfRule>
    <cfRule type="containsText" dxfId="85" priority="83" operator="containsText" text="Moderado">
      <formula>NOT(ISERROR(SEARCH("Moderado",P39)))</formula>
    </cfRule>
    <cfRule type="containsText" dxfId="84" priority="84" operator="containsText" text="Tolerable">
      <formula>NOT(ISERROR(SEARCH("Tolerable",P39)))</formula>
    </cfRule>
    <cfRule type="containsText" dxfId="83" priority="85" operator="containsText" text="Trivial">
      <formula>NOT(ISERROR(SEARCH("Trivial",P39)))</formula>
    </cfRule>
    <cfRule type="containsText" dxfId="82" priority="86" operator="containsText" text="Moderado">
      <formula>NOT(ISERROR(SEARCH("Moderado",P39)))</formula>
    </cfRule>
    <cfRule type="containsText" dxfId="81" priority="87" operator="containsText" text="Tolerable">
      <formula>NOT(ISERROR(SEARCH("Tolerable",P39)))</formula>
    </cfRule>
    <cfRule type="containsText" dxfId="80" priority="88" operator="containsText" text="Trivial">
      <formula>NOT(ISERROR(SEARCH("Trivial",P39)))</formula>
    </cfRule>
  </conditionalFormatting>
  <conditionalFormatting sqref="P41">
    <cfRule type="containsText" dxfId="79" priority="73" operator="containsText" text="Intolerable">
      <formula>NOT(ISERROR(SEARCH("Intolerable",P41)))</formula>
    </cfRule>
    <cfRule type="containsText" dxfId="78" priority="74" operator="containsText" text="Importante">
      <formula>NOT(ISERROR(SEARCH("Importante",P41)))</formula>
    </cfRule>
    <cfRule type="containsText" dxfId="77" priority="75" operator="containsText" text="Moderado">
      <formula>NOT(ISERROR(SEARCH("Moderado",P41)))</formula>
    </cfRule>
    <cfRule type="containsText" dxfId="76" priority="76" operator="containsText" text="Tolerable">
      <formula>NOT(ISERROR(SEARCH("Tolerable",P41)))</formula>
    </cfRule>
    <cfRule type="containsText" dxfId="75" priority="77" operator="containsText" text="Trivial">
      <formula>NOT(ISERROR(SEARCH("Trivial",P41)))</formula>
    </cfRule>
    <cfRule type="containsText" dxfId="74" priority="78" operator="containsText" text="Moderado">
      <formula>NOT(ISERROR(SEARCH("Moderado",P41)))</formula>
    </cfRule>
    <cfRule type="containsText" dxfId="73" priority="79" operator="containsText" text="Tolerable">
      <formula>NOT(ISERROR(SEARCH("Tolerable",P41)))</formula>
    </cfRule>
    <cfRule type="containsText" dxfId="72" priority="80" operator="containsText" text="Trivial">
      <formula>NOT(ISERROR(SEARCH("Trivial",P41)))</formula>
    </cfRule>
  </conditionalFormatting>
  <conditionalFormatting sqref="P42">
    <cfRule type="containsText" dxfId="71" priority="65" operator="containsText" text="Intolerable">
      <formula>NOT(ISERROR(SEARCH("Intolerable",P42)))</formula>
    </cfRule>
    <cfRule type="containsText" dxfId="70" priority="66" operator="containsText" text="Importante">
      <formula>NOT(ISERROR(SEARCH("Importante",P42)))</formula>
    </cfRule>
    <cfRule type="containsText" dxfId="69" priority="67" operator="containsText" text="Moderado">
      <formula>NOT(ISERROR(SEARCH("Moderado",P42)))</formula>
    </cfRule>
    <cfRule type="containsText" dxfId="68" priority="68" operator="containsText" text="Tolerable">
      <formula>NOT(ISERROR(SEARCH("Tolerable",P42)))</formula>
    </cfRule>
    <cfRule type="containsText" dxfId="67" priority="69" operator="containsText" text="Trivial">
      <formula>NOT(ISERROR(SEARCH("Trivial",P42)))</formula>
    </cfRule>
    <cfRule type="containsText" dxfId="66" priority="70" operator="containsText" text="Moderado">
      <formula>NOT(ISERROR(SEARCH("Moderado",P42)))</formula>
    </cfRule>
    <cfRule type="containsText" dxfId="65" priority="71" operator="containsText" text="Tolerable">
      <formula>NOT(ISERROR(SEARCH("Tolerable",P42)))</formula>
    </cfRule>
    <cfRule type="containsText" dxfId="64" priority="72" operator="containsText" text="Trivial">
      <formula>NOT(ISERROR(SEARCH("Trivial",P42)))</formula>
    </cfRule>
  </conditionalFormatting>
  <conditionalFormatting sqref="P43">
    <cfRule type="containsText" dxfId="63" priority="57" operator="containsText" text="Intolerable">
      <formula>NOT(ISERROR(SEARCH("Intolerable",P43)))</formula>
    </cfRule>
    <cfRule type="containsText" dxfId="62" priority="58" operator="containsText" text="Importante">
      <formula>NOT(ISERROR(SEARCH("Importante",P43)))</formula>
    </cfRule>
    <cfRule type="containsText" dxfId="61" priority="59" operator="containsText" text="Moderado">
      <formula>NOT(ISERROR(SEARCH("Moderado",P43)))</formula>
    </cfRule>
    <cfRule type="containsText" dxfId="60" priority="60" operator="containsText" text="Tolerable">
      <formula>NOT(ISERROR(SEARCH("Tolerable",P43)))</formula>
    </cfRule>
    <cfRule type="containsText" dxfId="59" priority="61" operator="containsText" text="Trivial">
      <formula>NOT(ISERROR(SEARCH("Trivial",P43)))</formula>
    </cfRule>
    <cfRule type="containsText" dxfId="58" priority="62" operator="containsText" text="Moderado">
      <formula>NOT(ISERROR(SEARCH("Moderado",P43)))</formula>
    </cfRule>
    <cfRule type="containsText" dxfId="57" priority="63" operator="containsText" text="Tolerable">
      <formula>NOT(ISERROR(SEARCH("Tolerable",P43)))</formula>
    </cfRule>
    <cfRule type="containsText" dxfId="56" priority="64" operator="containsText" text="Trivial">
      <formula>NOT(ISERROR(SEARCH("Trivial",P43)))</formula>
    </cfRule>
  </conditionalFormatting>
  <conditionalFormatting sqref="P44">
    <cfRule type="containsText" dxfId="55" priority="49" operator="containsText" text="Intolerable">
      <formula>NOT(ISERROR(SEARCH("Intolerable",P44)))</formula>
    </cfRule>
    <cfRule type="containsText" dxfId="54" priority="50" operator="containsText" text="Importante">
      <formula>NOT(ISERROR(SEARCH("Importante",P44)))</formula>
    </cfRule>
    <cfRule type="containsText" dxfId="53" priority="51" operator="containsText" text="Moderado">
      <formula>NOT(ISERROR(SEARCH("Moderado",P44)))</formula>
    </cfRule>
    <cfRule type="containsText" dxfId="52" priority="52" operator="containsText" text="Tolerable">
      <formula>NOT(ISERROR(SEARCH("Tolerable",P44)))</formula>
    </cfRule>
    <cfRule type="containsText" dxfId="51" priority="53" operator="containsText" text="Trivial">
      <formula>NOT(ISERROR(SEARCH("Trivial",P44)))</formula>
    </cfRule>
    <cfRule type="containsText" dxfId="50" priority="54" operator="containsText" text="Moderado">
      <formula>NOT(ISERROR(SEARCH("Moderado",P44)))</formula>
    </cfRule>
    <cfRule type="containsText" dxfId="49" priority="55" operator="containsText" text="Tolerable">
      <formula>NOT(ISERROR(SEARCH("Tolerable",P44)))</formula>
    </cfRule>
    <cfRule type="containsText" dxfId="48" priority="56" operator="containsText" text="Trivial">
      <formula>NOT(ISERROR(SEARCH("Trivial",P44)))</formula>
    </cfRule>
  </conditionalFormatting>
  <conditionalFormatting sqref="P45">
    <cfRule type="containsText" dxfId="47" priority="41" operator="containsText" text="Intolerable">
      <formula>NOT(ISERROR(SEARCH("Intolerable",P45)))</formula>
    </cfRule>
    <cfRule type="containsText" dxfId="46" priority="42" operator="containsText" text="Importante">
      <formula>NOT(ISERROR(SEARCH("Importante",P45)))</formula>
    </cfRule>
    <cfRule type="containsText" dxfId="45" priority="43" operator="containsText" text="Moderado">
      <formula>NOT(ISERROR(SEARCH("Moderado",P45)))</formula>
    </cfRule>
    <cfRule type="containsText" dxfId="44" priority="44" operator="containsText" text="Tolerable">
      <formula>NOT(ISERROR(SEARCH("Tolerable",P45)))</formula>
    </cfRule>
    <cfRule type="containsText" dxfId="43" priority="45" operator="containsText" text="Trivial">
      <formula>NOT(ISERROR(SEARCH("Trivial",P45)))</formula>
    </cfRule>
    <cfRule type="containsText" dxfId="42" priority="46" operator="containsText" text="Moderado">
      <formula>NOT(ISERROR(SEARCH("Moderado",P45)))</formula>
    </cfRule>
    <cfRule type="containsText" dxfId="41" priority="47" operator="containsText" text="Tolerable">
      <formula>NOT(ISERROR(SEARCH("Tolerable",P45)))</formula>
    </cfRule>
    <cfRule type="containsText" dxfId="40" priority="48" operator="containsText" text="Trivial">
      <formula>NOT(ISERROR(SEARCH("Trivial",P45)))</formula>
    </cfRule>
  </conditionalFormatting>
  <conditionalFormatting sqref="P46">
    <cfRule type="containsText" dxfId="39" priority="33" operator="containsText" text="Intolerable">
      <formula>NOT(ISERROR(SEARCH("Intolerable",P46)))</formula>
    </cfRule>
    <cfRule type="containsText" dxfId="38" priority="34" operator="containsText" text="Importante">
      <formula>NOT(ISERROR(SEARCH("Importante",P46)))</formula>
    </cfRule>
    <cfRule type="containsText" dxfId="37" priority="35" operator="containsText" text="Moderado">
      <formula>NOT(ISERROR(SEARCH("Moderado",P46)))</formula>
    </cfRule>
    <cfRule type="containsText" dxfId="36" priority="36" operator="containsText" text="Tolerable">
      <formula>NOT(ISERROR(SEARCH("Tolerable",P46)))</formula>
    </cfRule>
    <cfRule type="containsText" dxfId="35" priority="37" operator="containsText" text="Trivial">
      <formula>NOT(ISERROR(SEARCH("Trivial",P46)))</formula>
    </cfRule>
    <cfRule type="containsText" dxfId="34" priority="38" operator="containsText" text="Moderado">
      <formula>NOT(ISERROR(SEARCH("Moderado",P46)))</formula>
    </cfRule>
    <cfRule type="containsText" dxfId="33" priority="39" operator="containsText" text="Tolerable">
      <formula>NOT(ISERROR(SEARCH("Tolerable",P46)))</formula>
    </cfRule>
    <cfRule type="containsText" dxfId="32" priority="40" operator="containsText" text="Trivial">
      <formula>NOT(ISERROR(SEARCH("Trivial",P46)))</formula>
    </cfRule>
  </conditionalFormatting>
  <conditionalFormatting sqref="P47">
    <cfRule type="containsText" dxfId="31" priority="25" operator="containsText" text="Intolerable">
      <formula>NOT(ISERROR(SEARCH("Intolerable",P47)))</formula>
    </cfRule>
    <cfRule type="containsText" dxfId="30" priority="26" operator="containsText" text="Importante">
      <formula>NOT(ISERROR(SEARCH("Importante",P47)))</formula>
    </cfRule>
    <cfRule type="containsText" dxfId="29" priority="27" operator="containsText" text="Moderado">
      <formula>NOT(ISERROR(SEARCH("Moderado",P47)))</formula>
    </cfRule>
    <cfRule type="containsText" dxfId="28" priority="28" operator="containsText" text="Tolerable">
      <formula>NOT(ISERROR(SEARCH("Tolerable",P47)))</formula>
    </cfRule>
    <cfRule type="containsText" dxfId="27" priority="29" operator="containsText" text="Trivial">
      <formula>NOT(ISERROR(SEARCH("Trivial",P47)))</formula>
    </cfRule>
    <cfRule type="containsText" dxfId="26" priority="30" operator="containsText" text="Moderado">
      <formula>NOT(ISERROR(SEARCH("Moderado",P47)))</formula>
    </cfRule>
    <cfRule type="containsText" dxfId="25" priority="31" operator="containsText" text="Tolerable">
      <formula>NOT(ISERROR(SEARCH("Tolerable",P47)))</formula>
    </cfRule>
    <cfRule type="containsText" dxfId="24" priority="32" operator="containsText" text="Trivial">
      <formula>NOT(ISERROR(SEARCH("Trivial",P47)))</formula>
    </cfRule>
  </conditionalFormatting>
  <conditionalFormatting sqref="P48">
    <cfRule type="containsText" dxfId="23" priority="17" operator="containsText" text="Intolerable">
      <formula>NOT(ISERROR(SEARCH("Intolerable",P48)))</formula>
    </cfRule>
    <cfRule type="containsText" dxfId="22" priority="18" operator="containsText" text="Importante">
      <formula>NOT(ISERROR(SEARCH("Importante",P48)))</formula>
    </cfRule>
    <cfRule type="containsText" dxfId="21" priority="19" operator="containsText" text="Moderado">
      <formula>NOT(ISERROR(SEARCH("Moderado",P48)))</formula>
    </cfRule>
    <cfRule type="containsText" dxfId="20" priority="20" operator="containsText" text="Tolerable">
      <formula>NOT(ISERROR(SEARCH("Tolerable",P48)))</formula>
    </cfRule>
    <cfRule type="containsText" dxfId="19" priority="21" operator="containsText" text="Trivial">
      <formula>NOT(ISERROR(SEARCH("Trivial",P48)))</formula>
    </cfRule>
    <cfRule type="containsText" dxfId="18" priority="22" operator="containsText" text="Moderado">
      <formula>NOT(ISERROR(SEARCH("Moderado",P48)))</formula>
    </cfRule>
    <cfRule type="containsText" dxfId="17" priority="23" operator="containsText" text="Tolerable">
      <formula>NOT(ISERROR(SEARCH("Tolerable",P48)))</formula>
    </cfRule>
    <cfRule type="containsText" dxfId="16" priority="24" operator="containsText" text="Trivial">
      <formula>NOT(ISERROR(SEARCH("Trivial",P48)))</formula>
    </cfRule>
  </conditionalFormatting>
  <conditionalFormatting sqref="P49">
    <cfRule type="containsText" dxfId="15" priority="9" operator="containsText" text="Intolerable">
      <formula>NOT(ISERROR(SEARCH("Intolerable",P49)))</formula>
    </cfRule>
    <cfRule type="containsText" dxfId="14" priority="10" operator="containsText" text="Importante">
      <formula>NOT(ISERROR(SEARCH("Importante",P49)))</formula>
    </cfRule>
    <cfRule type="containsText" dxfId="13" priority="11" operator="containsText" text="Moderado">
      <formula>NOT(ISERROR(SEARCH("Moderado",P49)))</formula>
    </cfRule>
    <cfRule type="containsText" dxfId="12" priority="12" operator="containsText" text="Tolerable">
      <formula>NOT(ISERROR(SEARCH("Tolerable",P49)))</formula>
    </cfRule>
    <cfRule type="containsText" dxfId="11" priority="13" operator="containsText" text="Trivial">
      <formula>NOT(ISERROR(SEARCH("Trivial",P49)))</formula>
    </cfRule>
    <cfRule type="containsText" dxfId="10" priority="14" operator="containsText" text="Moderado">
      <formula>NOT(ISERROR(SEARCH("Moderado",P49)))</formula>
    </cfRule>
    <cfRule type="containsText" dxfId="9" priority="15" operator="containsText" text="Tolerable">
      <formula>NOT(ISERROR(SEARCH("Tolerable",P49)))</formula>
    </cfRule>
    <cfRule type="containsText" dxfId="8" priority="16" operator="containsText" text="Trivial">
      <formula>NOT(ISERROR(SEARCH("Trivial",P49)))</formula>
    </cfRule>
  </conditionalFormatting>
  <conditionalFormatting sqref="P50">
    <cfRule type="containsText" dxfId="7" priority="1" operator="containsText" text="Intolerable">
      <formula>NOT(ISERROR(SEARCH("Intolerable",P50)))</formula>
    </cfRule>
    <cfRule type="containsText" dxfId="6" priority="2" operator="containsText" text="Importante">
      <formula>NOT(ISERROR(SEARCH("Importante",P50)))</formula>
    </cfRule>
    <cfRule type="containsText" dxfId="5" priority="3" operator="containsText" text="Moderado">
      <formula>NOT(ISERROR(SEARCH("Moderado",P50)))</formula>
    </cfRule>
    <cfRule type="containsText" dxfId="4" priority="4" operator="containsText" text="Tolerable">
      <formula>NOT(ISERROR(SEARCH("Tolerable",P50)))</formula>
    </cfRule>
    <cfRule type="containsText" dxfId="3" priority="5" operator="containsText" text="Trivial">
      <formula>NOT(ISERROR(SEARCH("Trivial",P50)))</formula>
    </cfRule>
    <cfRule type="containsText" dxfId="2" priority="6" operator="containsText" text="Moderado">
      <formula>NOT(ISERROR(SEARCH("Moderado",P50)))</formula>
    </cfRule>
    <cfRule type="containsText" dxfId="1" priority="7" operator="containsText" text="Tolerable">
      <formula>NOT(ISERROR(SEARCH("Tolerable",P50)))</formula>
    </cfRule>
    <cfRule type="containsText" dxfId="0" priority="8" operator="containsText" text="Trivial">
      <formula>NOT(ISERROR(SEARCH("Trivial",P50)))</formula>
    </cfRule>
  </conditionalFormatting>
  <printOptions horizontalCentered="1" verticalCentered="1"/>
  <pageMargins left="0.23622047244094491" right="0.23622047244094491" top="0.3" bottom="0.32" header="0.31496062992125984" footer="0.31496062992125984"/>
  <pageSetup paperSize="8" scale="4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23:L71"/>
  <sheetViews>
    <sheetView workbookViewId="0">
      <selection activeCell="J13" sqref="J13"/>
    </sheetView>
  </sheetViews>
  <sheetFormatPr baseColWidth="10" defaultRowHeight="15" x14ac:dyDescent="0.25"/>
  <cols>
    <col min="7" max="7" width="6.140625" customWidth="1"/>
  </cols>
  <sheetData>
    <row r="23" spans="1:11" x14ac:dyDescent="0.25">
      <c r="A23" s="21" t="s">
        <v>80</v>
      </c>
    </row>
    <row r="24" spans="1:11" ht="55.5" customHeight="1" x14ac:dyDescent="0.25">
      <c r="A24" s="43" t="s">
        <v>81</v>
      </c>
      <c r="B24" s="43"/>
      <c r="C24" s="43"/>
      <c r="D24" s="43"/>
      <c r="E24" s="43"/>
      <c r="F24" s="43"/>
      <c r="G24" s="43"/>
      <c r="H24" s="43"/>
      <c r="I24" s="43"/>
      <c r="J24" s="43"/>
      <c r="K24" s="43"/>
    </row>
    <row r="26" spans="1:11" ht="78.75" customHeight="1" x14ac:dyDescent="0.25">
      <c r="A26" s="42" t="s">
        <v>82</v>
      </c>
      <c r="B26" s="42"/>
      <c r="C26" s="42"/>
      <c r="D26" s="42"/>
      <c r="E26" s="42"/>
      <c r="F26" s="42"/>
      <c r="G26" s="42"/>
      <c r="H26" s="42"/>
      <c r="I26" s="42"/>
      <c r="J26" s="42"/>
      <c r="K26" s="42"/>
    </row>
    <row r="27" spans="1:11" ht="37.5" customHeight="1" x14ac:dyDescent="0.25">
      <c r="A27" s="41" t="s">
        <v>83</v>
      </c>
      <c r="B27" s="41"/>
      <c r="C27" s="41"/>
      <c r="D27" s="41"/>
      <c r="E27" s="41"/>
      <c r="F27" s="41"/>
      <c r="G27" s="41"/>
      <c r="H27" s="41"/>
      <c r="I27" s="41"/>
      <c r="J27" s="41"/>
      <c r="K27" s="41"/>
    </row>
    <row r="28" spans="1:11" ht="20.25" customHeight="1" x14ac:dyDescent="0.25">
      <c r="A28" s="41" t="s">
        <v>84</v>
      </c>
      <c r="B28" s="41"/>
      <c r="C28" s="41"/>
      <c r="D28" s="41"/>
      <c r="E28" s="41"/>
      <c r="F28" s="41"/>
      <c r="G28" s="41"/>
      <c r="H28" s="41"/>
      <c r="I28" s="41"/>
      <c r="J28" s="41"/>
      <c r="K28" s="41"/>
    </row>
    <row r="29" spans="1:11" ht="199.5" customHeight="1" x14ac:dyDescent="0.25">
      <c r="A29" s="41" t="s">
        <v>85</v>
      </c>
      <c r="B29" s="41"/>
      <c r="C29" s="41"/>
      <c r="D29" s="41"/>
      <c r="E29" s="41"/>
      <c r="F29" s="41"/>
      <c r="G29" s="41"/>
    </row>
    <row r="30" spans="1:11" ht="90.75" customHeight="1" x14ac:dyDescent="0.25">
      <c r="A30" s="41" t="s">
        <v>86</v>
      </c>
      <c r="B30" s="41"/>
      <c r="C30" s="41"/>
      <c r="D30" s="41"/>
      <c r="E30" s="41"/>
      <c r="F30" s="41"/>
      <c r="G30" s="41"/>
    </row>
    <row r="31" spans="1:11" ht="93.75" customHeight="1" x14ac:dyDescent="0.25">
      <c r="A31" s="41" t="s">
        <v>87</v>
      </c>
      <c r="B31" s="41"/>
      <c r="C31" s="41"/>
      <c r="D31" s="41"/>
      <c r="E31" s="41"/>
      <c r="F31" s="41"/>
      <c r="G31" s="41"/>
    </row>
    <row r="33" spans="1:10" x14ac:dyDescent="0.25">
      <c r="A33" s="22" t="s">
        <v>88</v>
      </c>
    </row>
    <row r="34" spans="1:10" x14ac:dyDescent="0.25">
      <c r="A34" t="s">
        <v>89</v>
      </c>
      <c r="I34" t="s">
        <v>90</v>
      </c>
    </row>
    <row r="46" spans="1:10" x14ac:dyDescent="0.25">
      <c r="J46" t="s">
        <v>91</v>
      </c>
    </row>
    <row r="48" spans="1:10" x14ac:dyDescent="0.25">
      <c r="A48" s="22" t="s">
        <v>92</v>
      </c>
    </row>
    <row r="49" spans="1:12" x14ac:dyDescent="0.25">
      <c r="A49" t="s">
        <v>93</v>
      </c>
      <c r="K49" t="s">
        <v>94</v>
      </c>
    </row>
    <row r="61" spans="1:12" x14ac:dyDescent="0.25">
      <c r="L61" t="s">
        <v>95</v>
      </c>
    </row>
    <row r="70" spans="1:9" x14ac:dyDescent="0.25">
      <c r="A70" s="21" t="s">
        <v>96</v>
      </c>
    </row>
    <row r="71" spans="1:9" ht="151.5" customHeight="1" x14ac:dyDescent="0.25">
      <c r="A71" s="42" t="s">
        <v>97</v>
      </c>
      <c r="B71" s="42"/>
      <c r="C71" s="42"/>
      <c r="D71" s="42"/>
      <c r="E71" s="42"/>
      <c r="F71" s="42"/>
      <c r="G71" s="42"/>
      <c r="H71" s="42"/>
      <c r="I71" s="42"/>
    </row>
  </sheetData>
  <mergeCells count="8">
    <mergeCell ref="A31:G31"/>
    <mergeCell ref="A71:I71"/>
    <mergeCell ref="A24:K24"/>
    <mergeCell ref="A26:K26"/>
    <mergeCell ref="A27:K27"/>
    <mergeCell ref="A28:K28"/>
    <mergeCell ref="A29:G29"/>
    <mergeCell ref="A30:G3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Especialista de lab. cultivo</vt:lpstr>
      <vt:lpstr>LEYENDA </vt:lpstr>
      <vt:lpstr>'Especialista de lab. cultivo'!Títulos_a_imprimir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marina vasquez  samaniego</cp:lastModifiedBy>
  <cp:lastPrinted>2018-12-19T22:43:53Z</cp:lastPrinted>
  <dcterms:created xsi:type="dcterms:W3CDTF">2018-12-19T14:10:26Z</dcterms:created>
  <dcterms:modified xsi:type="dcterms:W3CDTF">2020-11-06T23:43:08Z</dcterms:modified>
</cp:coreProperties>
</file>